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7740" firstSheet="8" activeTab="8"/>
  </bookViews>
  <sheets>
    <sheet name="пер.Клубн.9" sheetId="46" r:id="rId1"/>
    <sheet name="пер.Клубн.7а" sheetId="45" r:id="rId2"/>
    <sheet name="Герц.4б" sheetId="44" r:id="rId3"/>
    <sheet name="Герц.4а" sheetId="43" r:id="rId4"/>
    <sheet name="Герц.2з" sheetId="42" r:id="rId5"/>
    <sheet name="Герц.2е" sheetId="41" r:id="rId6"/>
    <sheet name="Герц.2д" sheetId="40" r:id="rId7"/>
    <sheet name="Герц.2г" sheetId="39" r:id="rId8"/>
    <sheet name="Комсом. 19" sheetId="49" r:id="rId9"/>
    <sheet name="Герц.2в" sheetId="38" r:id="rId10"/>
    <sheet name="Герц.2а " sheetId="36" r:id="rId11"/>
    <sheet name="Герц.1а" sheetId="35" r:id="rId12"/>
    <sheet name="М.Ал-ка 45 а" sheetId="34" r:id="rId13"/>
    <sheet name="М.Ал-ка 45" sheetId="33" r:id="rId14"/>
    <sheet name="пер.Клубн.7" sheetId="32" r:id="rId15"/>
    <sheet name="пер.Клубн.6а" sheetId="31" r:id="rId16"/>
    <sheet name="Первом.6" sheetId="30" r:id="rId17"/>
    <sheet name="Первом.4" sheetId="29" r:id="rId18"/>
    <sheet name="Первом.2" sheetId="28" r:id="rId19"/>
    <sheet name="Сов.42" sheetId="27" r:id="rId20"/>
    <sheet name="Сов.34" sheetId="26" r:id="rId21"/>
    <sheet name="Сов.40" sheetId="25" r:id="rId22"/>
    <sheet name="Сов.32" sheetId="24" r:id="rId23"/>
    <sheet name="Сов.18" sheetId="23" r:id="rId24"/>
    <sheet name="Сов.38" sheetId="22" r:id="rId25"/>
    <sheet name="Дзерж.9" sheetId="21" r:id="rId26"/>
    <sheet name="Смирн.13" sheetId="20" r:id="rId27"/>
    <sheet name="Смирн.11" sheetId="19" r:id="rId28"/>
    <sheet name="Смирн.7" sheetId="18" r:id="rId29"/>
    <sheet name="Смирн.9" sheetId="17" r:id="rId30"/>
    <sheet name="Лен.13" sheetId="16" r:id="rId31"/>
    <sheet name="Лен.11" sheetId="15" r:id="rId32"/>
    <sheet name="Дальн.23" sheetId="14" r:id="rId33"/>
    <sheet name="Кр.38" sheetId="47" r:id="rId34"/>
    <sheet name="Кр.32" sheetId="12" r:id="rId35"/>
    <sheet name="Кр.36" sheetId="11" r:id="rId36"/>
    <sheet name="Кр.30" sheetId="10" r:id="rId37"/>
    <sheet name="Кр.28" sheetId="9" r:id="rId38"/>
    <sheet name="Кондр.17" sheetId="8" r:id="rId39"/>
    <sheet name="Кондр.19" sheetId="7" r:id="rId40"/>
    <sheet name="Кондр.5" sheetId="6" r:id="rId41"/>
    <sheet name="Кондр.2" sheetId="5" r:id="rId42"/>
    <sheet name="Раб.4" sheetId="4" r:id="rId43"/>
    <sheet name="Кр.34" sheetId="1" r:id="rId44"/>
    <sheet name="Лист1" sheetId="48" r:id="rId45"/>
  </sheets>
  <calcPr calcId="144525"/>
</workbook>
</file>

<file path=xl/calcChain.xml><?xml version="1.0" encoding="utf-8"?>
<calcChain xmlns="http://schemas.openxmlformats.org/spreadsheetml/2006/main">
  <c r="G36" i="49" l="1"/>
  <c r="F36" i="49"/>
  <c r="E36" i="49"/>
  <c r="D36" i="49"/>
  <c r="C36" i="49"/>
  <c r="G35" i="49"/>
  <c r="F35" i="49"/>
  <c r="E35" i="49"/>
  <c r="D35" i="49"/>
  <c r="C35" i="49" s="1"/>
  <c r="G34" i="49"/>
  <c r="F34" i="49"/>
  <c r="E34" i="49"/>
  <c r="D34" i="49"/>
  <c r="C34" i="49" s="1"/>
  <c r="G33" i="49"/>
  <c r="F33" i="49"/>
  <c r="E33" i="49"/>
  <c r="D33" i="49"/>
  <c r="C33" i="49" s="1"/>
  <c r="G31" i="49"/>
  <c r="F31" i="49"/>
  <c r="E31" i="49"/>
  <c r="D31" i="49"/>
  <c r="C31" i="49"/>
  <c r="G30" i="49"/>
  <c r="F30" i="49"/>
  <c r="E30" i="49"/>
  <c r="D30" i="49"/>
  <c r="C30" i="49" s="1"/>
  <c r="G29" i="49"/>
  <c r="F29" i="49"/>
  <c r="E29" i="49"/>
  <c r="D29" i="49"/>
  <c r="C29" i="49" s="1"/>
  <c r="G27" i="49"/>
  <c r="F27" i="49"/>
  <c r="E27" i="49"/>
  <c r="D27" i="49"/>
  <c r="G25" i="49"/>
  <c r="F25" i="49"/>
  <c r="E25" i="49"/>
  <c r="D25" i="49"/>
  <c r="C25" i="49"/>
  <c r="G24" i="49"/>
  <c r="F24" i="49"/>
  <c r="F21" i="49" s="1"/>
  <c r="E24" i="49"/>
  <c r="D24" i="49"/>
  <c r="C24" i="49" s="1"/>
  <c r="G21" i="49"/>
  <c r="E21" i="49"/>
  <c r="G15" i="49"/>
  <c r="F15" i="49"/>
  <c r="E15" i="49"/>
  <c r="D15" i="49"/>
  <c r="C15" i="49" s="1"/>
  <c r="G33" i="44"/>
  <c r="F33" i="44"/>
  <c r="E33" i="44"/>
  <c r="D33" i="44"/>
  <c r="C33" i="44"/>
  <c r="G31" i="44"/>
  <c r="F31" i="44"/>
  <c r="E31" i="44"/>
  <c r="D31" i="44"/>
  <c r="C31" i="44" s="1"/>
  <c r="G30" i="44"/>
  <c r="F30" i="44"/>
  <c r="E30" i="44"/>
  <c r="D30" i="44"/>
  <c r="C30" i="44" s="1"/>
  <c r="G29" i="44"/>
  <c r="F29" i="44"/>
  <c r="E29" i="44"/>
  <c r="D29" i="44"/>
  <c r="C29" i="44" s="1"/>
  <c r="G27" i="44"/>
  <c r="F27" i="44"/>
  <c r="E27" i="44"/>
  <c r="D27" i="44"/>
  <c r="C27" i="44" s="1"/>
  <c r="G25" i="44"/>
  <c r="F25" i="44"/>
  <c r="E25" i="44"/>
  <c r="D25" i="44"/>
  <c r="C25" i="44" s="1"/>
  <c r="G24" i="44"/>
  <c r="F24" i="44"/>
  <c r="E24" i="44"/>
  <c r="D24" i="44"/>
  <c r="C24" i="44" s="1"/>
  <c r="G21" i="44"/>
  <c r="F21" i="44"/>
  <c r="E21" i="44"/>
  <c r="D21" i="44"/>
  <c r="G15" i="44"/>
  <c r="F15" i="44"/>
  <c r="E15" i="44"/>
  <c r="D15" i="44"/>
  <c r="C15" i="44"/>
  <c r="G33" i="43"/>
  <c r="F33" i="43"/>
  <c r="E33" i="43"/>
  <c r="D33" i="43"/>
  <c r="C33" i="43"/>
  <c r="G31" i="43"/>
  <c r="F31" i="43"/>
  <c r="E31" i="43"/>
  <c r="D31" i="43"/>
  <c r="C31" i="43"/>
  <c r="G30" i="43"/>
  <c r="F30" i="43"/>
  <c r="E30" i="43"/>
  <c r="D30" i="43"/>
  <c r="C30" i="43" s="1"/>
  <c r="G29" i="43"/>
  <c r="F29" i="43"/>
  <c r="E29" i="43"/>
  <c r="D29" i="43"/>
  <c r="C29" i="43" s="1"/>
  <c r="G27" i="43"/>
  <c r="F27" i="43"/>
  <c r="E27" i="43"/>
  <c r="D27" i="43"/>
  <c r="C27" i="43" s="1"/>
  <c r="G25" i="43"/>
  <c r="F25" i="43"/>
  <c r="E25" i="43"/>
  <c r="D25" i="43"/>
  <c r="G24" i="43"/>
  <c r="F24" i="43"/>
  <c r="E24" i="43"/>
  <c r="D24" i="43"/>
  <c r="C24" i="43"/>
  <c r="G21" i="43"/>
  <c r="F21" i="43"/>
  <c r="E21" i="43"/>
  <c r="D21" i="43"/>
  <c r="G15" i="43"/>
  <c r="F15" i="43"/>
  <c r="E15" i="43"/>
  <c r="D15" i="43"/>
  <c r="C15" i="43"/>
  <c r="G33" i="42"/>
  <c r="F33" i="42"/>
  <c r="E33" i="42"/>
  <c r="D33" i="42"/>
  <c r="C33" i="42"/>
  <c r="G31" i="42"/>
  <c r="F31" i="42"/>
  <c r="E31" i="42"/>
  <c r="D31" i="42"/>
  <c r="C31" i="42"/>
  <c r="G30" i="42"/>
  <c r="F30" i="42"/>
  <c r="E30" i="42"/>
  <c r="D30" i="42"/>
  <c r="C30" i="42" s="1"/>
  <c r="G29" i="42"/>
  <c r="F29" i="42"/>
  <c r="E29" i="42"/>
  <c r="D29" i="42"/>
  <c r="C29" i="42" s="1"/>
  <c r="G27" i="42"/>
  <c r="F27" i="42"/>
  <c r="E27" i="42"/>
  <c r="D27" i="42"/>
  <c r="C27" i="42" s="1"/>
  <c r="G25" i="42"/>
  <c r="F25" i="42"/>
  <c r="E25" i="42"/>
  <c r="D25" i="42"/>
  <c r="C25" i="42" s="1"/>
  <c r="G24" i="42"/>
  <c r="F24" i="42"/>
  <c r="E24" i="42"/>
  <c r="D24" i="42"/>
  <c r="G21" i="42"/>
  <c r="F21" i="42"/>
  <c r="E21" i="42"/>
  <c r="D21" i="42"/>
  <c r="G15" i="42"/>
  <c r="F15" i="42"/>
  <c r="E15" i="42"/>
  <c r="D15" i="42"/>
  <c r="C15" i="42"/>
  <c r="G33" i="41"/>
  <c r="F33" i="41"/>
  <c r="E33" i="41"/>
  <c r="D33" i="41"/>
  <c r="C33" i="41"/>
  <c r="G31" i="41"/>
  <c r="F31" i="41"/>
  <c r="E31" i="41"/>
  <c r="D31" i="41"/>
  <c r="C31" i="41"/>
  <c r="G30" i="41"/>
  <c r="F30" i="41"/>
  <c r="E30" i="41"/>
  <c r="D30" i="41"/>
  <c r="C30" i="41" s="1"/>
  <c r="G29" i="41"/>
  <c r="F29" i="41"/>
  <c r="E29" i="41"/>
  <c r="D29" i="41"/>
  <c r="C29" i="41" s="1"/>
  <c r="G27" i="41"/>
  <c r="F27" i="41"/>
  <c r="E27" i="41"/>
  <c r="D27" i="41"/>
  <c r="C27" i="41" s="1"/>
  <c r="G25" i="41"/>
  <c r="F25" i="41"/>
  <c r="E25" i="41"/>
  <c r="D25" i="41"/>
  <c r="C25" i="41" s="1"/>
  <c r="G24" i="41"/>
  <c r="F24" i="41"/>
  <c r="E24" i="41"/>
  <c r="E21" i="41" s="1"/>
  <c r="D24" i="41"/>
  <c r="G21" i="41"/>
  <c r="G15" i="41"/>
  <c r="F15" i="41"/>
  <c r="E15" i="41"/>
  <c r="D15" i="41"/>
  <c r="G33" i="40"/>
  <c r="F33" i="40"/>
  <c r="E33" i="40"/>
  <c r="D33" i="40"/>
  <c r="C33" i="40"/>
  <c r="G31" i="40"/>
  <c r="F31" i="40"/>
  <c r="E31" i="40"/>
  <c r="D31" i="40"/>
  <c r="C31" i="40" s="1"/>
  <c r="G30" i="40"/>
  <c r="F30" i="40"/>
  <c r="E30" i="40"/>
  <c r="D30" i="40"/>
  <c r="C30" i="40" s="1"/>
  <c r="G29" i="40"/>
  <c r="F29" i="40"/>
  <c r="E29" i="40"/>
  <c r="D29" i="40"/>
  <c r="C29" i="40" s="1"/>
  <c r="G27" i="40"/>
  <c r="F27" i="40"/>
  <c r="E27" i="40"/>
  <c r="D27" i="40"/>
  <c r="C27" i="40" s="1"/>
  <c r="G25" i="40"/>
  <c r="F25" i="40"/>
  <c r="E25" i="40"/>
  <c r="D25" i="40"/>
  <c r="C25" i="40" s="1"/>
  <c r="G24" i="40"/>
  <c r="F24" i="40"/>
  <c r="E24" i="40"/>
  <c r="D24" i="40"/>
  <c r="C24" i="40" s="1"/>
  <c r="G21" i="40"/>
  <c r="F21" i="40"/>
  <c r="E21" i="40"/>
  <c r="D21" i="40"/>
  <c r="G15" i="40"/>
  <c r="F15" i="40"/>
  <c r="E15" i="40"/>
  <c r="D15" i="40"/>
  <c r="C15" i="40" s="1"/>
  <c r="G33" i="39"/>
  <c r="F33" i="39"/>
  <c r="E33" i="39"/>
  <c r="D33" i="39"/>
  <c r="C33" i="39"/>
  <c r="G31" i="39"/>
  <c r="F31" i="39"/>
  <c r="E31" i="39"/>
  <c r="D31" i="39"/>
  <c r="C31" i="39"/>
  <c r="G30" i="39"/>
  <c r="F30" i="39"/>
  <c r="E30" i="39"/>
  <c r="D30" i="39"/>
  <c r="C30" i="39" s="1"/>
  <c r="G29" i="39"/>
  <c r="F29" i="39"/>
  <c r="E29" i="39"/>
  <c r="D29" i="39"/>
  <c r="C29" i="39" s="1"/>
  <c r="G27" i="39"/>
  <c r="F27" i="39"/>
  <c r="E27" i="39"/>
  <c r="D27" i="39"/>
  <c r="G25" i="39"/>
  <c r="F25" i="39"/>
  <c r="E25" i="39"/>
  <c r="D25" i="39"/>
  <c r="C25" i="39" s="1"/>
  <c r="G24" i="39"/>
  <c r="F24" i="39"/>
  <c r="E24" i="39"/>
  <c r="D24" i="39"/>
  <c r="G21" i="39"/>
  <c r="F21" i="39"/>
  <c r="E21" i="39"/>
  <c r="D21" i="39"/>
  <c r="G15" i="39"/>
  <c r="F15" i="39"/>
  <c r="E15" i="39"/>
  <c r="D15" i="39"/>
  <c r="C15" i="39" s="1"/>
  <c r="G33" i="38"/>
  <c r="F33" i="38"/>
  <c r="E33" i="38"/>
  <c r="D33" i="38"/>
  <c r="C33" i="38"/>
  <c r="G31" i="38"/>
  <c r="F31" i="38"/>
  <c r="E31" i="38"/>
  <c r="D31" i="38"/>
  <c r="C31" i="38"/>
  <c r="G30" i="38"/>
  <c r="F30" i="38"/>
  <c r="E30" i="38"/>
  <c r="D30" i="38"/>
  <c r="C30" i="38" s="1"/>
  <c r="G29" i="38"/>
  <c r="F29" i="38"/>
  <c r="E29" i="38"/>
  <c r="D29" i="38"/>
  <c r="C29" i="38" s="1"/>
  <c r="G27" i="38"/>
  <c r="F27" i="38"/>
  <c r="E27" i="38"/>
  <c r="D27" i="38"/>
  <c r="C27" i="38" s="1"/>
  <c r="G25" i="38"/>
  <c r="F25" i="38"/>
  <c r="E25" i="38"/>
  <c r="D25" i="38"/>
  <c r="C25" i="38" s="1"/>
  <c r="G24" i="38"/>
  <c r="F24" i="38"/>
  <c r="E24" i="38"/>
  <c r="D24" i="38"/>
  <c r="C24" i="38" s="1"/>
  <c r="G21" i="38"/>
  <c r="F21" i="38"/>
  <c r="E21" i="38"/>
  <c r="D21" i="38"/>
  <c r="G15" i="38"/>
  <c r="F15" i="38"/>
  <c r="E15" i="38"/>
  <c r="D15" i="38"/>
  <c r="C15" i="38" s="1"/>
  <c r="G36" i="36"/>
  <c r="F36" i="36"/>
  <c r="E36" i="36"/>
  <c r="D36" i="36"/>
  <c r="C36" i="36"/>
  <c r="G35" i="36"/>
  <c r="F35" i="36"/>
  <c r="E35" i="36"/>
  <c r="D35" i="36"/>
  <c r="C35" i="36" s="1"/>
  <c r="G34" i="36"/>
  <c r="F34" i="36"/>
  <c r="E34" i="36"/>
  <c r="D34" i="36"/>
  <c r="C34" i="36" s="1"/>
  <c r="G33" i="36"/>
  <c r="F33" i="36"/>
  <c r="E33" i="36"/>
  <c r="D33" i="36"/>
  <c r="C33" i="36" s="1"/>
  <c r="G31" i="36"/>
  <c r="F31" i="36"/>
  <c r="E31" i="36"/>
  <c r="D31" i="36"/>
  <c r="C31" i="36"/>
  <c r="G30" i="36"/>
  <c r="F30" i="36"/>
  <c r="E30" i="36"/>
  <c r="D30" i="36"/>
  <c r="C30" i="36" s="1"/>
  <c r="G29" i="36"/>
  <c r="F29" i="36"/>
  <c r="E29" i="36"/>
  <c r="D29" i="36"/>
  <c r="C29" i="36" s="1"/>
  <c r="G27" i="36"/>
  <c r="F27" i="36"/>
  <c r="E27" i="36"/>
  <c r="D27" i="36"/>
  <c r="G25" i="36"/>
  <c r="F25" i="36"/>
  <c r="E25" i="36"/>
  <c r="D25" i="36"/>
  <c r="C25" i="36"/>
  <c r="G24" i="36"/>
  <c r="F24" i="36"/>
  <c r="F21" i="36" s="1"/>
  <c r="E24" i="36"/>
  <c r="D24" i="36"/>
  <c r="C24" i="36" s="1"/>
  <c r="G21" i="36"/>
  <c r="E21" i="36"/>
  <c r="G15" i="36"/>
  <c r="F15" i="36"/>
  <c r="E15" i="36"/>
  <c r="D15" i="36"/>
  <c r="G33" i="35"/>
  <c r="F33" i="35"/>
  <c r="E33" i="35"/>
  <c r="D33" i="35"/>
  <c r="C33" i="35"/>
  <c r="G31" i="35"/>
  <c r="F31" i="35"/>
  <c r="E31" i="35"/>
  <c r="D31" i="35"/>
  <c r="C31" i="35" s="1"/>
  <c r="G30" i="35"/>
  <c r="F30" i="35"/>
  <c r="E30" i="35"/>
  <c r="D30" i="35"/>
  <c r="C30" i="35" s="1"/>
  <c r="G29" i="35"/>
  <c r="F29" i="35"/>
  <c r="E29" i="35"/>
  <c r="D29" i="35"/>
  <c r="C29" i="35" s="1"/>
  <c r="G27" i="35"/>
  <c r="F27" i="35"/>
  <c r="E27" i="35"/>
  <c r="D27" i="35"/>
  <c r="C27" i="35" s="1"/>
  <c r="G25" i="35"/>
  <c r="F25" i="35"/>
  <c r="E25" i="35"/>
  <c r="D25" i="35"/>
  <c r="C25" i="35" s="1"/>
  <c r="G24" i="35"/>
  <c r="F24" i="35"/>
  <c r="E24" i="35"/>
  <c r="D24" i="35"/>
  <c r="C24" i="35" s="1"/>
  <c r="G21" i="35"/>
  <c r="F21" i="35"/>
  <c r="E21" i="35"/>
  <c r="D21" i="35"/>
  <c r="G15" i="35"/>
  <c r="F15" i="35"/>
  <c r="E15" i="35"/>
  <c r="D15" i="35"/>
  <c r="C15" i="35" s="1"/>
  <c r="G33" i="34"/>
  <c r="F33" i="34"/>
  <c r="E33" i="34"/>
  <c r="D33" i="34"/>
  <c r="C33" i="34"/>
  <c r="G31" i="34"/>
  <c r="F31" i="34"/>
  <c r="E31" i="34"/>
  <c r="D31" i="34"/>
  <c r="C31" i="34"/>
  <c r="G30" i="34"/>
  <c r="F30" i="34"/>
  <c r="E30" i="34"/>
  <c r="D30" i="34"/>
  <c r="C30" i="34" s="1"/>
  <c r="G29" i="34"/>
  <c r="F29" i="34"/>
  <c r="E29" i="34"/>
  <c r="D29" i="34"/>
  <c r="C29" i="34" s="1"/>
  <c r="G27" i="34"/>
  <c r="F27" i="34"/>
  <c r="E27" i="34"/>
  <c r="D27" i="34"/>
  <c r="C27" i="34" s="1"/>
  <c r="G25" i="34"/>
  <c r="F25" i="34"/>
  <c r="E25" i="34"/>
  <c r="D25" i="34"/>
  <c r="C25" i="34" s="1"/>
  <c r="G24" i="34"/>
  <c r="F24" i="34"/>
  <c r="E24" i="34"/>
  <c r="D24" i="34"/>
  <c r="C24" i="34" s="1"/>
  <c r="G21" i="34"/>
  <c r="F21" i="34"/>
  <c r="E21" i="34"/>
  <c r="D21" i="34"/>
  <c r="G15" i="34"/>
  <c r="F15" i="34"/>
  <c r="E15" i="34"/>
  <c r="D15" i="34"/>
  <c r="C15" i="34" s="1"/>
  <c r="G33" i="33"/>
  <c r="F33" i="33"/>
  <c r="E33" i="33"/>
  <c r="D33" i="33"/>
  <c r="C33" i="33"/>
  <c r="G31" i="33"/>
  <c r="F31" i="33"/>
  <c r="E31" i="33"/>
  <c r="D31" i="33"/>
  <c r="C31" i="33"/>
  <c r="G30" i="33"/>
  <c r="F30" i="33"/>
  <c r="E30" i="33"/>
  <c r="D30" i="33"/>
  <c r="C30" i="33" s="1"/>
  <c r="G29" i="33"/>
  <c r="F29" i="33"/>
  <c r="E29" i="33"/>
  <c r="D29" i="33"/>
  <c r="C29" i="33" s="1"/>
  <c r="G27" i="33"/>
  <c r="F27" i="33"/>
  <c r="E27" i="33"/>
  <c r="D27" i="33"/>
  <c r="G25" i="33"/>
  <c r="F25" i="33"/>
  <c r="E25" i="33"/>
  <c r="D25" i="33"/>
  <c r="C25" i="33" s="1"/>
  <c r="G24" i="33"/>
  <c r="F24" i="33"/>
  <c r="F21" i="33" s="1"/>
  <c r="E24" i="33"/>
  <c r="D24" i="33"/>
  <c r="C24" i="33" s="1"/>
  <c r="G21" i="33"/>
  <c r="E21" i="33"/>
  <c r="G15" i="33"/>
  <c r="F15" i="33"/>
  <c r="E15" i="33"/>
  <c r="D15" i="33"/>
  <c r="C15" i="33" s="1"/>
  <c r="G36" i="46"/>
  <c r="F36" i="46"/>
  <c r="E36" i="46"/>
  <c r="D36" i="46"/>
  <c r="C36" i="46"/>
  <c r="G35" i="46"/>
  <c r="F35" i="46"/>
  <c r="E35" i="46"/>
  <c r="D35" i="46"/>
  <c r="C35" i="46" s="1"/>
  <c r="G34" i="46"/>
  <c r="F34" i="46"/>
  <c r="E34" i="46"/>
  <c r="D34" i="46"/>
  <c r="C34" i="46" s="1"/>
  <c r="G33" i="46"/>
  <c r="F33" i="46"/>
  <c r="E33" i="46"/>
  <c r="D33" i="46"/>
  <c r="C33" i="46" s="1"/>
  <c r="G31" i="46"/>
  <c r="F31" i="46"/>
  <c r="E31" i="46"/>
  <c r="D31" i="46"/>
  <c r="C31" i="46"/>
  <c r="G30" i="46"/>
  <c r="F30" i="46"/>
  <c r="E30" i="46"/>
  <c r="D30" i="46"/>
  <c r="C30" i="46" s="1"/>
  <c r="G29" i="46"/>
  <c r="F29" i="46"/>
  <c r="E29" i="46"/>
  <c r="D29" i="46"/>
  <c r="C29" i="46" s="1"/>
  <c r="G27" i="46"/>
  <c r="F27" i="46"/>
  <c r="E27" i="46"/>
  <c r="D27" i="46"/>
  <c r="C27" i="46" s="1"/>
  <c r="G25" i="46"/>
  <c r="F25" i="46"/>
  <c r="E25" i="46"/>
  <c r="D25" i="46"/>
  <c r="C25" i="46"/>
  <c r="G24" i="46"/>
  <c r="F24" i="46"/>
  <c r="E24" i="46"/>
  <c r="D24" i="46"/>
  <c r="C24" i="46" s="1"/>
  <c r="G21" i="46"/>
  <c r="F21" i="46"/>
  <c r="E21" i="46"/>
  <c r="D21" i="46"/>
  <c r="G15" i="46"/>
  <c r="F15" i="46"/>
  <c r="E15" i="46"/>
  <c r="D15" i="46"/>
  <c r="C15" i="46" s="1"/>
  <c r="G36" i="45"/>
  <c r="F36" i="45"/>
  <c r="E36" i="45"/>
  <c r="D36" i="45"/>
  <c r="C36" i="45"/>
  <c r="G35" i="45"/>
  <c r="F35" i="45"/>
  <c r="E35" i="45"/>
  <c r="D35" i="45"/>
  <c r="C35" i="45" s="1"/>
  <c r="G34" i="45"/>
  <c r="F34" i="45"/>
  <c r="E34" i="45"/>
  <c r="D34" i="45"/>
  <c r="C34" i="45" s="1"/>
  <c r="G33" i="45"/>
  <c r="F33" i="45"/>
  <c r="E33" i="45"/>
  <c r="D33" i="45"/>
  <c r="C33" i="45" s="1"/>
  <c r="G31" i="45"/>
  <c r="F31" i="45"/>
  <c r="E31" i="45"/>
  <c r="D31" i="45"/>
  <c r="C31" i="45" s="1"/>
  <c r="G30" i="45"/>
  <c r="F30" i="45"/>
  <c r="E30" i="45"/>
  <c r="D30" i="45"/>
  <c r="C30" i="45" s="1"/>
  <c r="G29" i="45"/>
  <c r="F29" i="45"/>
  <c r="E29" i="45"/>
  <c r="D29" i="45"/>
  <c r="C29" i="45" s="1"/>
  <c r="G27" i="45"/>
  <c r="F27" i="45"/>
  <c r="E27" i="45"/>
  <c r="D27" i="45"/>
  <c r="C27" i="45" s="1"/>
  <c r="G25" i="45"/>
  <c r="F25" i="45"/>
  <c r="E25" i="45"/>
  <c r="D25" i="45"/>
  <c r="C25" i="45" s="1"/>
  <c r="G24" i="45"/>
  <c r="F24" i="45"/>
  <c r="E24" i="45"/>
  <c r="D24" i="45"/>
  <c r="C24" i="45" s="1"/>
  <c r="G21" i="45"/>
  <c r="F21" i="45"/>
  <c r="E21" i="45"/>
  <c r="D21" i="45"/>
  <c r="G15" i="45"/>
  <c r="F15" i="45"/>
  <c r="E15" i="45"/>
  <c r="D15" i="45"/>
  <c r="C15" i="45" s="1"/>
  <c r="G36" i="32"/>
  <c r="F36" i="32"/>
  <c r="E36" i="32"/>
  <c r="D36" i="32"/>
  <c r="C36" i="32" s="1"/>
  <c r="G35" i="32"/>
  <c r="F35" i="32"/>
  <c r="E35" i="32"/>
  <c r="D35" i="32"/>
  <c r="C35" i="32" s="1"/>
  <c r="G34" i="32"/>
  <c r="F34" i="32"/>
  <c r="E34" i="32"/>
  <c r="D34" i="32"/>
  <c r="C34" i="32" s="1"/>
  <c r="G33" i="32"/>
  <c r="F33" i="32"/>
  <c r="E33" i="32"/>
  <c r="D33" i="32"/>
  <c r="C33" i="32" s="1"/>
  <c r="G31" i="32"/>
  <c r="F31" i="32"/>
  <c r="E31" i="32"/>
  <c r="D31" i="32"/>
  <c r="C31" i="32" s="1"/>
  <c r="G30" i="32"/>
  <c r="F30" i="32"/>
  <c r="E30" i="32"/>
  <c r="D30" i="32"/>
  <c r="C30" i="32" s="1"/>
  <c r="G29" i="32"/>
  <c r="F29" i="32"/>
  <c r="E29" i="32"/>
  <c r="D29" i="32"/>
  <c r="C29" i="32" s="1"/>
  <c r="G27" i="32"/>
  <c r="F27" i="32"/>
  <c r="E27" i="32"/>
  <c r="D27" i="32"/>
  <c r="C27" i="32" s="1"/>
  <c r="G25" i="32"/>
  <c r="F25" i="32"/>
  <c r="E25" i="32"/>
  <c r="D25" i="32"/>
  <c r="C25" i="32" s="1"/>
  <c r="G24" i="32"/>
  <c r="F24" i="32"/>
  <c r="E24" i="32"/>
  <c r="D24" i="32"/>
  <c r="C24" i="32" s="1"/>
  <c r="G21" i="32"/>
  <c r="F21" i="32"/>
  <c r="E21" i="32"/>
  <c r="D21" i="32"/>
  <c r="G15" i="32"/>
  <c r="F15" i="32"/>
  <c r="E15" i="32"/>
  <c r="D15" i="32"/>
  <c r="C15" i="32" s="1"/>
  <c r="G36" i="31"/>
  <c r="F36" i="31"/>
  <c r="E36" i="31"/>
  <c r="D36" i="31"/>
  <c r="C36" i="31"/>
  <c r="G35" i="31"/>
  <c r="F35" i="31"/>
  <c r="E35" i="31"/>
  <c r="D35" i="31"/>
  <c r="C35" i="31" s="1"/>
  <c r="G34" i="31"/>
  <c r="F34" i="31"/>
  <c r="E34" i="31"/>
  <c r="D34" i="31"/>
  <c r="C34" i="31" s="1"/>
  <c r="G33" i="31"/>
  <c r="F33" i="31"/>
  <c r="E33" i="31"/>
  <c r="D33" i="31"/>
  <c r="C33" i="31" s="1"/>
  <c r="G31" i="31"/>
  <c r="F31" i="31"/>
  <c r="E31" i="31"/>
  <c r="D31" i="31"/>
  <c r="C31" i="31"/>
  <c r="G30" i="31"/>
  <c r="F30" i="31"/>
  <c r="E30" i="31"/>
  <c r="D30" i="31"/>
  <c r="C30" i="31" s="1"/>
  <c r="G29" i="31"/>
  <c r="F29" i="31"/>
  <c r="E29" i="31"/>
  <c r="D29" i="31"/>
  <c r="C29" i="31"/>
  <c r="G27" i="31"/>
  <c r="F27" i="31"/>
  <c r="E27" i="31"/>
  <c r="D27" i="31"/>
  <c r="C27" i="31" s="1"/>
  <c r="G25" i="31"/>
  <c r="F25" i="31"/>
  <c r="E25" i="31"/>
  <c r="D25" i="31"/>
  <c r="C25" i="31" s="1"/>
  <c r="G24" i="31"/>
  <c r="F24" i="31"/>
  <c r="F21" i="31" s="1"/>
  <c r="E24" i="31"/>
  <c r="D24" i="31"/>
  <c r="C24" i="31" s="1"/>
  <c r="G21" i="31"/>
  <c r="E21" i="31"/>
  <c r="G15" i="31"/>
  <c r="F15" i="31"/>
  <c r="E15" i="31"/>
  <c r="D15" i="31"/>
  <c r="C15" i="31"/>
  <c r="G36" i="30"/>
  <c r="F36" i="30"/>
  <c r="E36" i="30"/>
  <c r="D36" i="30"/>
  <c r="C36" i="30"/>
  <c r="G35" i="30"/>
  <c r="F35" i="30"/>
  <c r="E35" i="30"/>
  <c r="D35" i="30"/>
  <c r="C35" i="30" s="1"/>
  <c r="G34" i="30"/>
  <c r="F34" i="30"/>
  <c r="E34" i="30"/>
  <c r="D34" i="30"/>
  <c r="C34" i="30" s="1"/>
  <c r="G33" i="30"/>
  <c r="F33" i="30"/>
  <c r="E33" i="30"/>
  <c r="D33" i="30"/>
  <c r="C33" i="30" s="1"/>
  <c r="G31" i="30"/>
  <c r="F31" i="30"/>
  <c r="E31" i="30"/>
  <c r="D31" i="30"/>
  <c r="C31" i="30"/>
  <c r="G30" i="30"/>
  <c r="F30" i="30"/>
  <c r="E30" i="30"/>
  <c r="D30" i="30"/>
  <c r="C30" i="30" s="1"/>
  <c r="G29" i="30"/>
  <c r="F29" i="30"/>
  <c r="E29" i="30"/>
  <c r="D29" i="30"/>
  <c r="C29" i="30" s="1"/>
  <c r="G27" i="30"/>
  <c r="F27" i="30"/>
  <c r="E27" i="30"/>
  <c r="D27" i="30"/>
  <c r="G25" i="30"/>
  <c r="F25" i="30"/>
  <c r="E25" i="30"/>
  <c r="D25" i="30"/>
  <c r="C25" i="30"/>
  <c r="G24" i="30"/>
  <c r="F24" i="30"/>
  <c r="E24" i="30"/>
  <c r="D24" i="30"/>
  <c r="C24" i="30" s="1"/>
  <c r="G21" i="30"/>
  <c r="F21" i="30"/>
  <c r="E21" i="30"/>
  <c r="D21" i="30"/>
  <c r="G15" i="30"/>
  <c r="F15" i="30"/>
  <c r="E15" i="30"/>
  <c r="D15" i="30"/>
  <c r="C15" i="30" s="1"/>
  <c r="G36" i="29"/>
  <c r="F36" i="29"/>
  <c r="E36" i="29"/>
  <c r="D36" i="29"/>
  <c r="C36" i="29"/>
  <c r="G35" i="29"/>
  <c r="F35" i="29"/>
  <c r="E35" i="29"/>
  <c r="D35" i="29"/>
  <c r="C35" i="29" s="1"/>
  <c r="G34" i="29"/>
  <c r="F34" i="29"/>
  <c r="E34" i="29"/>
  <c r="D34" i="29"/>
  <c r="C34" i="29" s="1"/>
  <c r="G33" i="29"/>
  <c r="F33" i="29"/>
  <c r="E33" i="29"/>
  <c r="D33" i="29"/>
  <c r="C33" i="29" s="1"/>
  <c r="G31" i="29"/>
  <c r="F31" i="29"/>
  <c r="E31" i="29"/>
  <c r="D31" i="29"/>
  <c r="C31" i="29"/>
  <c r="G30" i="29"/>
  <c r="F30" i="29"/>
  <c r="E30" i="29"/>
  <c r="D30" i="29"/>
  <c r="C30" i="29" s="1"/>
  <c r="G29" i="29"/>
  <c r="F29" i="29"/>
  <c r="E29" i="29"/>
  <c r="D29" i="29"/>
  <c r="C29" i="29" s="1"/>
  <c r="G27" i="29"/>
  <c r="F27" i="29"/>
  <c r="E27" i="29"/>
  <c r="D27" i="29"/>
  <c r="C27" i="29"/>
  <c r="G25" i="29"/>
  <c r="F25" i="29"/>
  <c r="E25" i="29"/>
  <c r="D25" i="29"/>
  <c r="C25" i="29" s="1"/>
  <c r="G24" i="29"/>
  <c r="F24" i="29"/>
  <c r="F21" i="29" s="1"/>
  <c r="E24" i="29"/>
  <c r="D24" i="29"/>
  <c r="C24" i="29" s="1"/>
  <c r="G21" i="29"/>
  <c r="E21" i="29"/>
  <c r="G15" i="29"/>
  <c r="F15" i="29"/>
  <c r="E15" i="29"/>
  <c r="D15" i="29"/>
  <c r="C15" i="29"/>
  <c r="G36" i="28"/>
  <c r="F36" i="28"/>
  <c r="E36" i="28"/>
  <c r="D36" i="28"/>
  <c r="C36" i="28"/>
  <c r="G35" i="28"/>
  <c r="F35" i="28"/>
  <c r="E35" i="28"/>
  <c r="D35" i="28"/>
  <c r="C35" i="28" s="1"/>
  <c r="G34" i="28"/>
  <c r="F34" i="28"/>
  <c r="E34" i="28"/>
  <c r="D34" i="28"/>
  <c r="C34" i="28" s="1"/>
  <c r="G33" i="28"/>
  <c r="F33" i="28"/>
  <c r="E33" i="28"/>
  <c r="D33" i="28"/>
  <c r="C33" i="28" s="1"/>
  <c r="G31" i="28"/>
  <c r="F31" i="28"/>
  <c r="E31" i="28"/>
  <c r="D31" i="28"/>
  <c r="C31" i="28" s="1"/>
  <c r="G30" i="28"/>
  <c r="F30" i="28"/>
  <c r="E30" i="28"/>
  <c r="D30" i="28"/>
  <c r="C30" i="28" s="1"/>
  <c r="G29" i="28"/>
  <c r="F29" i="28"/>
  <c r="E29" i="28"/>
  <c r="D29" i="28"/>
  <c r="C29" i="28" s="1"/>
  <c r="G27" i="28"/>
  <c r="F27" i="28"/>
  <c r="E27" i="28"/>
  <c r="D27" i="28"/>
  <c r="C27" i="28" s="1"/>
  <c r="G25" i="28"/>
  <c r="F25" i="28"/>
  <c r="E25" i="28"/>
  <c r="D25" i="28"/>
  <c r="C25" i="28" s="1"/>
  <c r="G24" i="28"/>
  <c r="F24" i="28"/>
  <c r="E24" i="28"/>
  <c r="D24" i="28"/>
  <c r="C24" i="28" s="1"/>
  <c r="G21" i="28"/>
  <c r="F21" i="28"/>
  <c r="E21" i="28"/>
  <c r="D21" i="28"/>
  <c r="G15" i="28"/>
  <c r="F15" i="28"/>
  <c r="E15" i="28"/>
  <c r="D15" i="28"/>
  <c r="C15" i="28" s="1"/>
  <c r="G36" i="27"/>
  <c r="F36" i="27"/>
  <c r="E36" i="27"/>
  <c r="D36" i="27"/>
  <c r="C36" i="27"/>
  <c r="G35" i="27"/>
  <c r="F35" i="27"/>
  <c r="E35" i="27"/>
  <c r="D35" i="27"/>
  <c r="C35" i="27" s="1"/>
  <c r="G34" i="27"/>
  <c r="F34" i="27"/>
  <c r="E34" i="27"/>
  <c r="D34" i="27"/>
  <c r="C34" i="27" s="1"/>
  <c r="G33" i="27"/>
  <c r="F33" i="27"/>
  <c r="E33" i="27"/>
  <c r="D33" i="27"/>
  <c r="C33" i="27" s="1"/>
  <c r="G31" i="27"/>
  <c r="F31" i="27"/>
  <c r="E31" i="27"/>
  <c r="D31" i="27"/>
  <c r="C31" i="27"/>
  <c r="G30" i="27"/>
  <c r="F30" i="27"/>
  <c r="E30" i="27"/>
  <c r="D30" i="27"/>
  <c r="C30" i="27" s="1"/>
  <c r="G29" i="27"/>
  <c r="F29" i="27"/>
  <c r="E29" i="27"/>
  <c r="D29" i="27"/>
  <c r="C29" i="27" s="1"/>
  <c r="G27" i="27"/>
  <c r="F27" i="27"/>
  <c r="E27" i="27"/>
  <c r="D27" i="27"/>
  <c r="C27" i="27" s="1"/>
  <c r="G25" i="27"/>
  <c r="F25" i="27"/>
  <c r="E25" i="27"/>
  <c r="D25" i="27"/>
  <c r="C25" i="27"/>
  <c r="G24" i="27"/>
  <c r="F24" i="27"/>
  <c r="E24" i="27"/>
  <c r="D24" i="27"/>
  <c r="C24" i="27" s="1"/>
  <c r="G21" i="27"/>
  <c r="F21" i="27"/>
  <c r="E21" i="27"/>
  <c r="D21" i="27"/>
  <c r="G15" i="27"/>
  <c r="F15" i="27"/>
  <c r="E15" i="27"/>
  <c r="D15" i="27"/>
  <c r="C15" i="27" s="1"/>
  <c r="G36" i="26"/>
  <c r="F36" i="26"/>
  <c r="E36" i="26"/>
  <c r="D36" i="26"/>
  <c r="C36" i="26"/>
  <c r="G35" i="26"/>
  <c r="F35" i="26"/>
  <c r="E35" i="26"/>
  <c r="D35" i="26"/>
  <c r="C35" i="26" s="1"/>
  <c r="G34" i="26"/>
  <c r="F34" i="26"/>
  <c r="E34" i="26"/>
  <c r="D34" i="26"/>
  <c r="C34" i="26" s="1"/>
  <c r="G33" i="26"/>
  <c r="F33" i="26"/>
  <c r="E33" i="26"/>
  <c r="D33" i="26"/>
  <c r="C33" i="26" s="1"/>
  <c r="G31" i="26"/>
  <c r="F31" i="26"/>
  <c r="E31" i="26"/>
  <c r="D31" i="26"/>
  <c r="C31" i="26"/>
  <c r="G30" i="26"/>
  <c r="F30" i="26"/>
  <c r="E30" i="26"/>
  <c r="D30" i="26"/>
  <c r="C30" i="26" s="1"/>
  <c r="G29" i="26"/>
  <c r="F29" i="26"/>
  <c r="E29" i="26"/>
  <c r="D29" i="26"/>
  <c r="C29" i="26" s="1"/>
  <c r="G27" i="26"/>
  <c r="F27" i="26"/>
  <c r="E27" i="26"/>
  <c r="D27" i="26"/>
  <c r="C27" i="26"/>
  <c r="G25" i="26"/>
  <c r="F25" i="26"/>
  <c r="E25" i="26"/>
  <c r="D25" i="26"/>
  <c r="C25" i="26" s="1"/>
  <c r="G24" i="26"/>
  <c r="F24" i="26"/>
  <c r="E24" i="26"/>
  <c r="D24" i="26"/>
  <c r="G21" i="26"/>
  <c r="F21" i="26"/>
  <c r="E21" i="26"/>
  <c r="D21" i="26"/>
  <c r="G15" i="26"/>
  <c r="F15" i="26"/>
  <c r="E15" i="26"/>
  <c r="D15" i="26"/>
  <c r="C15" i="26"/>
  <c r="G36" i="25"/>
  <c r="F36" i="25"/>
  <c r="E36" i="25"/>
  <c r="D36" i="25"/>
  <c r="C36" i="25"/>
  <c r="G35" i="25"/>
  <c r="F35" i="25"/>
  <c r="E35" i="25"/>
  <c r="D35" i="25"/>
  <c r="C35" i="25" s="1"/>
  <c r="G34" i="25"/>
  <c r="F34" i="25"/>
  <c r="E34" i="25"/>
  <c r="D34" i="25"/>
  <c r="C34" i="25" s="1"/>
  <c r="G33" i="25"/>
  <c r="F33" i="25"/>
  <c r="E33" i="25"/>
  <c r="D33" i="25"/>
  <c r="C33" i="25" s="1"/>
  <c r="G31" i="25"/>
  <c r="F31" i="25"/>
  <c r="E31" i="25"/>
  <c r="D31" i="25"/>
  <c r="C31" i="25" s="1"/>
  <c r="G30" i="25"/>
  <c r="F30" i="25"/>
  <c r="E30" i="25"/>
  <c r="D30" i="25"/>
  <c r="C30" i="25" s="1"/>
  <c r="G29" i="25"/>
  <c r="F29" i="25"/>
  <c r="E29" i="25"/>
  <c r="D29" i="25"/>
  <c r="C29" i="25" s="1"/>
  <c r="G27" i="25"/>
  <c r="F27" i="25"/>
  <c r="E27" i="25"/>
  <c r="D27" i="25"/>
  <c r="C27" i="25" s="1"/>
  <c r="G25" i="25"/>
  <c r="F25" i="25"/>
  <c r="E25" i="25"/>
  <c r="D25" i="25"/>
  <c r="C25" i="25" s="1"/>
  <c r="G24" i="25"/>
  <c r="F24" i="25"/>
  <c r="E24" i="25"/>
  <c r="D24" i="25"/>
  <c r="C24" i="25" s="1"/>
  <c r="G21" i="25"/>
  <c r="F21" i="25"/>
  <c r="E21" i="25"/>
  <c r="D21" i="25"/>
  <c r="G15" i="25"/>
  <c r="F15" i="25"/>
  <c r="E15" i="25"/>
  <c r="D15" i="25"/>
  <c r="C15" i="25" s="1"/>
  <c r="G36" i="24"/>
  <c r="F36" i="24"/>
  <c r="E36" i="24"/>
  <c r="D36" i="24"/>
  <c r="C36" i="24"/>
  <c r="G35" i="24"/>
  <c r="F35" i="24"/>
  <c r="E35" i="24"/>
  <c r="D35" i="24"/>
  <c r="C35" i="24" s="1"/>
  <c r="G34" i="24"/>
  <c r="F34" i="24"/>
  <c r="E34" i="24"/>
  <c r="D34" i="24"/>
  <c r="C34" i="24" s="1"/>
  <c r="G33" i="24"/>
  <c r="F33" i="24"/>
  <c r="E33" i="24"/>
  <c r="D33" i="24"/>
  <c r="C33" i="24" s="1"/>
  <c r="G31" i="24"/>
  <c r="F31" i="24"/>
  <c r="E31" i="24"/>
  <c r="D31" i="24"/>
  <c r="C31" i="24"/>
  <c r="G30" i="24"/>
  <c r="F30" i="24"/>
  <c r="E30" i="24"/>
  <c r="D30" i="24"/>
  <c r="C30" i="24" s="1"/>
  <c r="G29" i="24"/>
  <c r="F29" i="24"/>
  <c r="E29" i="24"/>
  <c r="D29" i="24"/>
  <c r="C29" i="24" s="1"/>
  <c r="G27" i="24"/>
  <c r="F27" i="24"/>
  <c r="E27" i="24"/>
  <c r="D27" i="24"/>
  <c r="G25" i="24"/>
  <c r="F25" i="24"/>
  <c r="E25" i="24"/>
  <c r="D25" i="24"/>
  <c r="C25" i="24"/>
  <c r="G24" i="24"/>
  <c r="F24" i="24"/>
  <c r="E24" i="24"/>
  <c r="D24" i="24"/>
  <c r="C24" i="24" s="1"/>
  <c r="G21" i="24"/>
  <c r="F21" i="24"/>
  <c r="E21" i="24"/>
  <c r="D21" i="24"/>
  <c r="G15" i="24"/>
  <c r="F15" i="24"/>
  <c r="E15" i="24"/>
  <c r="D15" i="24"/>
  <c r="C15" i="24" s="1"/>
  <c r="G36" i="23"/>
  <c r="F36" i="23"/>
  <c r="E36" i="23"/>
  <c r="D36" i="23"/>
  <c r="C36" i="23"/>
  <c r="G35" i="23"/>
  <c r="F35" i="23"/>
  <c r="E35" i="23"/>
  <c r="D35" i="23"/>
  <c r="C35" i="23" s="1"/>
  <c r="G34" i="23"/>
  <c r="F34" i="23"/>
  <c r="E34" i="23"/>
  <c r="D34" i="23"/>
  <c r="C34" i="23" s="1"/>
  <c r="G33" i="23"/>
  <c r="F33" i="23"/>
  <c r="E33" i="23"/>
  <c r="D33" i="23"/>
  <c r="C33" i="23" s="1"/>
  <c r="G31" i="23"/>
  <c r="F31" i="23"/>
  <c r="E31" i="23"/>
  <c r="D31" i="23"/>
  <c r="C31" i="23"/>
  <c r="G30" i="23"/>
  <c r="F30" i="23"/>
  <c r="E30" i="23"/>
  <c r="D30" i="23"/>
  <c r="C30" i="23" s="1"/>
  <c r="G29" i="23"/>
  <c r="F29" i="23"/>
  <c r="E29" i="23"/>
  <c r="D29" i="23"/>
  <c r="C29" i="23" s="1"/>
  <c r="G27" i="23"/>
  <c r="F27" i="23"/>
  <c r="E27" i="23"/>
  <c r="D27" i="23"/>
  <c r="C27" i="23" s="1"/>
  <c r="G25" i="23"/>
  <c r="F25" i="23"/>
  <c r="E25" i="23"/>
  <c r="D25" i="23"/>
  <c r="C25" i="23" s="1"/>
  <c r="G24" i="23"/>
  <c r="F24" i="23"/>
  <c r="E24" i="23"/>
  <c r="D24" i="23"/>
  <c r="C24" i="23" s="1"/>
  <c r="G21" i="23"/>
  <c r="F21" i="23"/>
  <c r="E21" i="23"/>
  <c r="D21" i="23"/>
  <c r="G15" i="23"/>
  <c r="F15" i="23"/>
  <c r="E15" i="23"/>
  <c r="D15" i="23"/>
  <c r="C15" i="23" s="1"/>
  <c r="G36" i="22"/>
  <c r="F36" i="22"/>
  <c r="E36" i="22"/>
  <c r="D36" i="22"/>
  <c r="C36" i="22"/>
  <c r="G35" i="22"/>
  <c r="F35" i="22"/>
  <c r="E35" i="22"/>
  <c r="D35" i="22"/>
  <c r="C35" i="22" s="1"/>
  <c r="G34" i="22"/>
  <c r="F34" i="22"/>
  <c r="E34" i="22"/>
  <c r="D34" i="22"/>
  <c r="C34" i="22" s="1"/>
  <c r="G33" i="22"/>
  <c r="F33" i="22"/>
  <c r="E33" i="22"/>
  <c r="D33" i="22"/>
  <c r="C33" i="22" s="1"/>
  <c r="G31" i="22"/>
  <c r="F31" i="22"/>
  <c r="E31" i="22"/>
  <c r="D31" i="22"/>
  <c r="C31" i="22"/>
  <c r="G30" i="22"/>
  <c r="F30" i="22"/>
  <c r="E30" i="22"/>
  <c r="D30" i="22"/>
  <c r="C30" i="22" s="1"/>
  <c r="G29" i="22"/>
  <c r="F29" i="22"/>
  <c r="E29" i="22"/>
  <c r="D29" i="22"/>
  <c r="C29" i="22" s="1"/>
  <c r="G27" i="22"/>
  <c r="F27" i="22"/>
  <c r="E27" i="22"/>
  <c r="D27" i="22"/>
  <c r="G25" i="22"/>
  <c r="F25" i="22"/>
  <c r="E25" i="22"/>
  <c r="D25" i="22"/>
  <c r="C25" i="22"/>
  <c r="G24" i="22"/>
  <c r="F24" i="22"/>
  <c r="F21" i="22" s="1"/>
  <c r="E24" i="22"/>
  <c r="D24" i="22"/>
  <c r="C24" i="22" s="1"/>
  <c r="G21" i="22"/>
  <c r="E21" i="22"/>
  <c r="G15" i="22"/>
  <c r="F15" i="22"/>
  <c r="E15" i="22"/>
  <c r="D15" i="22"/>
  <c r="C15" i="22" s="1"/>
  <c r="G36" i="21"/>
  <c r="F36" i="21"/>
  <c r="E36" i="21"/>
  <c r="D36" i="21"/>
  <c r="C36" i="21"/>
  <c r="G35" i="21"/>
  <c r="F35" i="21"/>
  <c r="E35" i="21"/>
  <c r="D35" i="21"/>
  <c r="C35" i="21" s="1"/>
  <c r="G34" i="21"/>
  <c r="F34" i="21"/>
  <c r="E34" i="21"/>
  <c r="D34" i="21"/>
  <c r="C34" i="21" s="1"/>
  <c r="G33" i="21"/>
  <c r="F33" i="21"/>
  <c r="E33" i="21"/>
  <c r="D33" i="21"/>
  <c r="C33" i="21" s="1"/>
  <c r="G31" i="21"/>
  <c r="F31" i="21"/>
  <c r="E31" i="21"/>
  <c r="D31" i="21"/>
  <c r="C31" i="21"/>
  <c r="G30" i="21"/>
  <c r="F30" i="21"/>
  <c r="E30" i="21"/>
  <c r="D30" i="21"/>
  <c r="C30" i="21" s="1"/>
  <c r="G29" i="21"/>
  <c r="F29" i="21"/>
  <c r="E29" i="21"/>
  <c r="D29" i="21"/>
  <c r="C29" i="21" s="1"/>
  <c r="G27" i="21"/>
  <c r="F27" i="21"/>
  <c r="E27" i="21"/>
  <c r="D27" i="21"/>
  <c r="G25" i="21"/>
  <c r="F25" i="21"/>
  <c r="E25" i="21"/>
  <c r="D25" i="21"/>
  <c r="C25" i="21"/>
  <c r="G24" i="21"/>
  <c r="F24" i="21"/>
  <c r="E24" i="21"/>
  <c r="D24" i="21"/>
  <c r="C24" i="21" s="1"/>
  <c r="G21" i="21"/>
  <c r="F21" i="21"/>
  <c r="E21" i="21"/>
  <c r="D21" i="21"/>
  <c r="G15" i="21"/>
  <c r="F15" i="21"/>
  <c r="E15" i="21"/>
  <c r="D15" i="21"/>
  <c r="C15" i="21" s="1"/>
  <c r="G36" i="20"/>
  <c r="F36" i="20"/>
  <c r="E36" i="20"/>
  <c r="D36" i="20"/>
  <c r="C36" i="20"/>
  <c r="G35" i="20"/>
  <c r="F35" i="20"/>
  <c r="E35" i="20"/>
  <c r="D35" i="20"/>
  <c r="C35" i="20" s="1"/>
  <c r="G34" i="20"/>
  <c r="F34" i="20"/>
  <c r="E34" i="20"/>
  <c r="D34" i="20"/>
  <c r="C34" i="20" s="1"/>
  <c r="G33" i="20"/>
  <c r="F33" i="20"/>
  <c r="E33" i="20"/>
  <c r="D33" i="20"/>
  <c r="C33" i="20" s="1"/>
  <c r="G31" i="20"/>
  <c r="F31" i="20"/>
  <c r="E31" i="20"/>
  <c r="D31" i="20"/>
  <c r="C31" i="20" s="1"/>
  <c r="G30" i="20"/>
  <c r="F30" i="20"/>
  <c r="E30" i="20"/>
  <c r="D30" i="20"/>
  <c r="C30" i="20"/>
  <c r="G29" i="20"/>
  <c r="F29" i="20"/>
  <c r="E29" i="20"/>
  <c r="D29" i="20"/>
  <c r="C29" i="20" s="1"/>
  <c r="G27" i="20"/>
  <c r="F27" i="20"/>
  <c r="E27" i="20"/>
  <c r="D27" i="20"/>
  <c r="C27" i="20" s="1"/>
  <c r="G25" i="20"/>
  <c r="F25" i="20"/>
  <c r="E25" i="20"/>
  <c r="D25" i="20"/>
  <c r="C25" i="20" s="1"/>
  <c r="G24" i="20"/>
  <c r="F24" i="20"/>
  <c r="E24" i="20"/>
  <c r="D24" i="20"/>
  <c r="C24" i="20" s="1"/>
  <c r="G21" i="20"/>
  <c r="F21" i="20"/>
  <c r="E21" i="20"/>
  <c r="D21" i="20"/>
  <c r="G15" i="20"/>
  <c r="F15" i="20"/>
  <c r="E15" i="20"/>
  <c r="D15" i="20"/>
  <c r="C15" i="20"/>
  <c r="G36" i="19"/>
  <c r="F36" i="19"/>
  <c r="E36" i="19"/>
  <c r="D36" i="19"/>
  <c r="C36" i="19"/>
  <c r="G35" i="19"/>
  <c r="F35" i="19"/>
  <c r="E35" i="19"/>
  <c r="D35" i="19"/>
  <c r="C35" i="19" s="1"/>
  <c r="G34" i="19"/>
  <c r="F34" i="19"/>
  <c r="E34" i="19"/>
  <c r="D34" i="19"/>
  <c r="C34" i="19" s="1"/>
  <c r="G33" i="19"/>
  <c r="F33" i="19"/>
  <c r="E33" i="19"/>
  <c r="D33" i="19"/>
  <c r="C33" i="19" s="1"/>
  <c r="G31" i="19"/>
  <c r="F31" i="19"/>
  <c r="E31" i="19"/>
  <c r="D31" i="19"/>
  <c r="C31" i="19"/>
  <c r="G30" i="19"/>
  <c r="F30" i="19"/>
  <c r="E30" i="19"/>
  <c r="D30" i="19"/>
  <c r="C30" i="19"/>
  <c r="G29" i="19"/>
  <c r="F29" i="19"/>
  <c r="E29" i="19"/>
  <c r="D29" i="19"/>
  <c r="C29" i="19" s="1"/>
  <c r="G27" i="19"/>
  <c r="F27" i="19"/>
  <c r="E27" i="19"/>
  <c r="D27" i="19"/>
  <c r="C27" i="19" s="1"/>
  <c r="G25" i="19"/>
  <c r="F25" i="19"/>
  <c r="E25" i="19"/>
  <c r="D25" i="19"/>
  <c r="C25" i="19" s="1"/>
  <c r="G24" i="19"/>
  <c r="F24" i="19"/>
  <c r="E24" i="19"/>
  <c r="D24" i="19"/>
  <c r="C24" i="19" s="1"/>
  <c r="G21" i="19"/>
  <c r="F21" i="19"/>
  <c r="E21" i="19"/>
  <c r="D21" i="19"/>
  <c r="G15" i="19"/>
  <c r="F15" i="19"/>
  <c r="E15" i="19"/>
  <c r="D15" i="19"/>
  <c r="C15" i="19" s="1"/>
  <c r="G36" i="18"/>
  <c r="F36" i="18"/>
  <c r="E36" i="18"/>
  <c r="D36" i="18"/>
  <c r="C36" i="18"/>
  <c r="G35" i="18"/>
  <c r="F35" i="18"/>
  <c r="E35" i="18"/>
  <c r="D35" i="18"/>
  <c r="C35" i="18" s="1"/>
  <c r="G34" i="18"/>
  <c r="F34" i="18"/>
  <c r="E34" i="18"/>
  <c r="D34" i="18"/>
  <c r="C34" i="18" s="1"/>
  <c r="G33" i="18"/>
  <c r="F33" i="18"/>
  <c r="E33" i="18"/>
  <c r="D33" i="18"/>
  <c r="C33" i="18" s="1"/>
  <c r="G31" i="18"/>
  <c r="F31" i="18"/>
  <c r="E31" i="18"/>
  <c r="D31" i="18"/>
  <c r="C31" i="18" s="1"/>
  <c r="G30" i="18"/>
  <c r="F30" i="18"/>
  <c r="E30" i="18"/>
  <c r="D30" i="18"/>
  <c r="C30" i="18"/>
  <c r="G29" i="18"/>
  <c r="F29" i="18"/>
  <c r="E29" i="18"/>
  <c r="D29" i="18"/>
  <c r="C29" i="18" s="1"/>
  <c r="G27" i="18"/>
  <c r="F27" i="18"/>
  <c r="E27" i="18"/>
  <c r="D27" i="18"/>
  <c r="C27" i="18" s="1"/>
  <c r="G25" i="18"/>
  <c r="F25" i="18"/>
  <c r="E25" i="18"/>
  <c r="D25" i="18"/>
  <c r="C25" i="18" s="1"/>
  <c r="G24" i="18"/>
  <c r="F24" i="18"/>
  <c r="E24" i="18"/>
  <c r="D24" i="18"/>
  <c r="G21" i="18"/>
  <c r="F21" i="18"/>
  <c r="E21" i="18"/>
  <c r="D21" i="18"/>
  <c r="G15" i="18"/>
  <c r="F15" i="18"/>
  <c r="E15" i="18"/>
  <c r="D15" i="18"/>
  <c r="C15" i="18"/>
  <c r="G36" i="17"/>
  <c r="F36" i="17"/>
  <c r="E36" i="17"/>
  <c r="D36" i="17"/>
  <c r="C36" i="17"/>
  <c r="G35" i="17"/>
  <c r="F35" i="17"/>
  <c r="E35" i="17"/>
  <c r="D35" i="17"/>
  <c r="C35" i="17" s="1"/>
  <c r="G34" i="17"/>
  <c r="F34" i="17"/>
  <c r="E34" i="17"/>
  <c r="D34" i="17"/>
  <c r="C34" i="17" s="1"/>
  <c r="G33" i="17"/>
  <c r="F33" i="17"/>
  <c r="E33" i="17"/>
  <c r="D33" i="17"/>
  <c r="C33" i="17" s="1"/>
  <c r="G31" i="17"/>
  <c r="F31" i="17"/>
  <c r="E31" i="17"/>
  <c r="D31" i="17"/>
  <c r="C31" i="17"/>
  <c r="G30" i="17"/>
  <c r="F30" i="17"/>
  <c r="E30" i="17"/>
  <c r="D30" i="17"/>
  <c r="C30" i="17" s="1"/>
  <c r="G29" i="17"/>
  <c r="F29" i="17"/>
  <c r="E29" i="17"/>
  <c r="D29" i="17"/>
  <c r="C29" i="17" s="1"/>
  <c r="G27" i="17"/>
  <c r="F27" i="17"/>
  <c r="E27" i="17"/>
  <c r="D27" i="17"/>
  <c r="C27" i="17"/>
  <c r="G25" i="17"/>
  <c r="F25" i="17"/>
  <c r="E25" i="17"/>
  <c r="D25" i="17"/>
  <c r="C25" i="17" s="1"/>
  <c r="G24" i="17"/>
  <c r="F24" i="17"/>
  <c r="F21" i="17" s="1"/>
  <c r="E24" i="17"/>
  <c r="D24" i="17"/>
  <c r="C24" i="17" s="1"/>
  <c r="G21" i="17"/>
  <c r="E21" i="17"/>
  <c r="G15" i="17"/>
  <c r="F15" i="17"/>
  <c r="E15" i="17"/>
  <c r="D15" i="17"/>
  <c r="C15" i="17"/>
  <c r="G36" i="16"/>
  <c r="F36" i="16"/>
  <c r="E36" i="16"/>
  <c r="D36" i="16"/>
  <c r="C36" i="16"/>
  <c r="G35" i="16"/>
  <c r="F35" i="16"/>
  <c r="E35" i="16"/>
  <c r="D35" i="16"/>
  <c r="C35" i="16" s="1"/>
  <c r="G34" i="16"/>
  <c r="F34" i="16"/>
  <c r="E34" i="16"/>
  <c r="D34" i="16"/>
  <c r="C34" i="16" s="1"/>
  <c r="G33" i="16"/>
  <c r="F33" i="16"/>
  <c r="E33" i="16"/>
  <c r="D33" i="16"/>
  <c r="C33" i="16" s="1"/>
  <c r="G31" i="16"/>
  <c r="F31" i="16"/>
  <c r="E31" i="16"/>
  <c r="D31" i="16"/>
  <c r="C31" i="16"/>
  <c r="G30" i="16"/>
  <c r="F30" i="16"/>
  <c r="E30" i="16"/>
  <c r="D30" i="16"/>
  <c r="C30" i="16" s="1"/>
  <c r="G29" i="16"/>
  <c r="F29" i="16"/>
  <c r="E29" i="16"/>
  <c r="D29" i="16"/>
  <c r="C29" i="16" s="1"/>
  <c r="G27" i="16"/>
  <c r="F27" i="16"/>
  <c r="E27" i="16"/>
  <c r="D27" i="16"/>
  <c r="G25" i="16"/>
  <c r="F25" i="16"/>
  <c r="E25" i="16"/>
  <c r="D25" i="16"/>
  <c r="C25" i="16"/>
  <c r="G24" i="16"/>
  <c r="F24" i="16"/>
  <c r="F21" i="16" s="1"/>
  <c r="E24" i="16"/>
  <c r="D24" i="16"/>
  <c r="C24" i="16" s="1"/>
  <c r="G21" i="16"/>
  <c r="E21" i="16"/>
  <c r="G15" i="16"/>
  <c r="F15" i="16"/>
  <c r="E15" i="16"/>
  <c r="D15" i="16"/>
  <c r="G36" i="15"/>
  <c r="F36" i="15"/>
  <c r="E36" i="15"/>
  <c r="D36" i="15"/>
  <c r="C36" i="15"/>
  <c r="G35" i="15"/>
  <c r="F35" i="15"/>
  <c r="E35" i="15"/>
  <c r="D35" i="15"/>
  <c r="C35" i="15" s="1"/>
  <c r="G34" i="15"/>
  <c r="F34" i="15"/>
  <c r="E34" i="15"/>
  <c r="D34" i="15"/>
  <c r="C34" i="15" s="1"/>
  <c r="G33" i="15"/>
  <c r="F33" i="15"/>
  <c r="E33" i="15"/>
  <c r="D33" i="15"/>
  <c r="C33" i="15" s="1"/>
  <c r="G31" i="15"/>
  <c r="F31" i="15"/>
  <c r="E31" i="15"/>
  <c r="D31" i="15"/>
  <c r="C31" i="15" s="1"/>
  <c r="G30" i="15"/>
  <c r="F30" i="15"/>
  <c r="E30" i="15"/>
  <c r="D30" i="15"/>
  <c r="C30" i="15" s="1"/>
  <c r="G29" i="15"/>
  <c r="F29" i="15"/>
  <c r="E29" i="15"/>
  <c r="D29" i="15"/>
  <c r="C29" i="15" s="1"/>
  <c r="G27" i="15"/>
  <c r="F27" i="15"/>
  <c r="E27" i="15"/>
  <c r="D27" i="15"/>
  <c r="G25" i="15"/>
  <c r="F25" i="15"/>
  <c r="E25" i="15"/>
  <c r="D25" i="15"/>
  <c r="C25" i="15"/>
  <c r="G24" i="15"/>
  <c r="F24" i="15"/>
  <c r="E24" i="15"/>
  <c r="D24" i="15"/>
  <c r="C24" i="15" s="1"/>
  <c r="G21" i="15"/>
  <c r="F21" i="15"/>
  <c r="E21" i="15"/>
  <c r="D21" i="15"/>
  <c r="G15" i="15"/>
  <c r="F15" i="15"/>
  <c r="E15" i="15"/>
  <c r="D15" i="15"/>
  <c r="C15" i="15" s="1"/>
  <c r="G36" i="14"/>
  <c r="F36" i="14"/>
  <c r="E36" i="14"/>
  <c r="D36" i="14"/>
  <c r="C36" i="14"/>
  <c r="G35" i="14"/>
  <c r="F35" i="14"/>
  <c r="E35" i="14"/>
  <c r="D35" i="14"/>
  <c r="C35" i="14" s="1"/>
  <c r="G34" i="14"/>
  <c r="F34" i="14"/>
  <c r="E34" i="14"/>
  <c r="D34" i="14"/>
  <c r="C34" i="14" s="1"/>
  <c r="G33" i="14"/>
  <c r="F33" i="14"/>
  <c r="E33" i="14"/>
  <c r="D33" i="14"/>
  <c r="C33" i="14" s="1"/>
  <c r="G31" i="14"/>
  <c r="F31" i="14"/>
  <c r="E31" i="14"/>
  <c r="D31" i="14"/>
  <c r="C31" i="14" s="1"/>
  <c r="G30" i="14"/>
  <c r="F30" i="14"/>
  <c r="E30" i="14"/>
  <c r="D30" i="14"/>
  <c r="C30" i="14" s="1"/>
  <c r="G29" i="14"/>
  <c r="F29" i="14"/>
  <c r="E29" i="14"/>
  <c r="D29" i="14"/>
  <c r="C29" i="14" s="1"/>
  <c r="G27" i="14"/>
  <c r="F27" i="14"/>
  <c r="E27" i="14"/>
  <c r="D27" i="14"/>
  <c r="C27" i="14" s="1"/>
  <c r="G25" i="14"/>
  <c r="F25" i="14"/>
  <c r="E25" i="14"/>
  <c r="D25" i="14"/>
  <c r="C25" i="14" s="1"/>
  <c r="G24" i="14"/>
  <c r="F24" i="14"/>
  <c r="E24" i="14"/>
  <c r="D24" i="14"/>
  <c r="D21" i="14" s="1"/>
  <c r="G21" i="14"/>
  <c r="E21" i="14"/>
  <c r="G15" i="14"/>
  <c r="F15" i="14"/>
  <c r="E15" i="14"/>
  <c r="D15" i="14"/>
  <c r="G36" i="47"/>
  <c r="F36" i="47"/>
  <c r="E36" i="47"/>
  <c r="D36" i="47"/>
  <c r="C36" i="47"/>
  <c r="G35" i="47"/>
  <c r="F35" i="47"/>
  <c r="E35" i="47"/>
  <c r="D35" i="47"/>
  <c r="C35" i="47" s="1"/>
  <c r="G34" i="47"/>
  <c r="F34" i="47"/>
  <c r="E34" i="47"/>
  <c r="D34" i="47"/>
  <c r="C34" i="47" s="1"/>
  <c r="G33" i="47"/>
  <c r="F33" i="47"/>
  <c r="E33" i="47"/>
  <c r="D33" i="47"/>
  <c r="C33" i="47" s="1"/>
  <c r="G31" i="47"/>
  <c r="F31" i="47"/>
  <c r="E31" i="47"/>
  <c r="D31" i="47"/>
  <c r="C31" i="47"/>
  <c r="G30" i="47"/>
  <c r="F30" i="47"/>
  <c r="E30" i="47"/>
  <c r="D30" i="47"/>
  <c r="C30" i="47" s="1"/>
  <c r="G29" i="47"/>
  <c r="F29" i="47"/>
  <c r="E29" i="47"/>
  <c r="D29" i="47"/>
  <c r="C29" i="47" s="1"/>
  <c r="G27" i="47"/>
  <c r="F27" i="47"/>
  <c r="E27" i="47"/>
  <c r="D27" i="47"/>
  <c r="C27" i="47" s="1"/>
  <c r="G25" i="47"/>
  <c r="F25" i="47"/>
  <c r="E25" i="47"/>
  <c r="D25" i="47"/>
  <c r="C25" i="47" s="1"/>
  <c r="G24" i="47"/>
  <c r="F24" i="47"/>
  <c r="E24" i="47"/>
  <c r="D24" i="47"/>
  <c r="C24" i="47" s="1"/>
  <c r="G21" i="47"/>
  <c r="F21" i="47"/>
  <c r="E21" i="47"/>
  <c r="D21" i="47"/>
  <c r="G15" i="47"/>
  <c r="F15" i="47"/>
  <c r="E15" i="47"/>
  <c r="D15" i="47"/>
  <c r="C15" i="47"/>
  <c r="G36" i="12"/>
  <c r="F36" i="12"/>
  <c r="E36" i="12"/>
  <c r="D36" i="12"/>
  <c r="C36" i="12"/>
  <c r="G35" i="12"/>
  <c r="F35" i="12"/>
  <c r="E35" i="12"/>
  <c r="D35" i="12"/>
  <c r="C35" i="12" s="1"/>
  <c r="G34" i="12"/>
  <c r="F34" i="12"/>
  <c r="E34" i="12"/>
  <c r="D34" i="12"/>
  <c r="C34" i="12" s="1"/>
  <c r="G33" i="12"/>
  <c r="F33" i="12"/>
  <c r="E33" i="12"/>
  <c r="D33" i="12"/>
  <c r="C33" i="12" s="1"/>
  <c r="G31" i="12"/>
  <c r="F31" i="12"/>
  <c r="E31" i="12"/>
  <c r="D31" i="12"/>
  <c r="C31" i="12" s="1"/>
  <c r="G30" i="12"/>
  <c r="F30" i="12"/>
  <c r="E30" i="12"/>
  <c r="D30" i="12"/>
  <c r="C30" i="12" s="1"/>
  <c r="G29" i="12"/>
  <c r="F29" i="12"/>
  <c r="E29" i="12"/>
  <c r="D29" i="12"/>
  <c r="C29" i="12" s="1"/>
  <c r="G27" i="12"/>
  <c r="F27" i="12"/>
  <c r="E27" i="12"/>
  <c r="D27" i="12"/>
  <c r="C27" i="12" s="1"/>
  <c r="G25" i="12"/>
  <c r="F25" i="12"/>
  <c r="E25" i="12"/>
  <c r="D25" i="12"/>
  <c r="C25" i="12" s="1"/>
  <c r="G24" i="12"/>
  <c r="F24" i="12"/>
  <c r="E24" i="12"/>
  <c r="D24" i="12"/>
  <c r="C24" i="12" s="1"/>
  <c r="G21" i="12"/>
  <c r="F21" i="12"/>
  <c r="E21" i="12"/>
  <c r="D21" i="12"/>
  <c r="G15" i="12"/>
  <c r="F15" i="12"/>
  <c r="E15" i="12"/>
  <c r="D15" i="12"/>
  <c r="C15" i="12"/>
  <c r="G36" i="11"/>
  <c r="F36" i="11"/>
  <c r="E36" i="11"/>
  <c r="D36" i="11"/>
  <c r="C36" i="11"/>
  <c r="G35" i="11"/>
  <c r="F35" i="11"/>
  <c r="E35" i="11"/>
  <c r="D35" i="11"/>
  <c r="C35" i="11" s="1"/>
  <c r="G34" i="11"/>
  <c r="F34" i="11"/>
  <c r="E34" i="11"/>
  <c r="D34" i="11"/>
  <c r="C34" i="11" s="1"/>
  <c r="G33" i="11"/>
  <c r="F33" i="11"/>
  <c r="E33" i="11"/>
  <c r="D33" i="11"/>
  <c r="C33" i="11" s="1"/>
  <c r="G31" i="11"/>
  <c r="F31" i="11"/>
  <c r="E31" i="11"/>
  <c r="D31" i="11"/>
  <c r="C31" i="11" s="1"/>
  <c r="G30" i="11"/>
  <c r="F30" i="11"/>
  <c r="E30" i="11"/>
  <c r="D30" i="11"/>
  <c r="C30" i="11" s="1"/>
  <c r="G29" i="11"/>
  <c r="F29" i="11"/>
  <c r="E29" i="11"/>
  <c r="D29" i="11"/>
  <c r="C29" i="11" s="1"/>
  <c r="G27" i="11"/>
  <c r="F27" i="11"/>
  <c r="E27" i="11"/>
  <c r="D27" i="11"/>
  <c r="G25" i="11"/>
  <c r="F25" i="11"/>
  <c r="E25" i="11"/>
  <c r="D25" i="11"/>
  <c r="C25" i="11" s="1"/>
  <c r="G24" i="11"/>
  <c r="F24" i="11"/>
  <c r="F21" i="11" s="1"/>
  <c r="E24" i="11"/>
  <c r="D24" i="11"/>
  <c r="G21" i="11"/>
  <c r="E21" i="11"/>
  <c r="G15" i="11"/>
  <c r="F15" i="11"/>
  <c r="E15" i="11"/>
  <c r="D15" i="11"/>
  <c r="C15" i="11" s="1"/>
  <c r="G37" i="10"/>
  <c r="F37" i="10"/>
  <c r="E37" i="10"/>
  <c r="D37" i="10"/>
  <c r="C37" i="10"/>
  <c r="G36" i="10"/>
  <c r="F36" i="10"/>
  <c r="E36" i="10"/>
  <c r="D36" i="10"/>
  <c r="C36" i="10" s="1"/>
  <c r="G35" i="10"/>
  <c r="F35" i="10"/>
  <c r="E35" i="10"/>
  <c r="D35" i="10"/>
  <c r="C35" i="10" s="1"/>
  <c r="G34" i="10"/>
  <c r="F34" i="10"/>
  <c r="E34" i="10"/>
  <c r="D34" i="10"/>
  <c r="G32" i="10"/>
  <c r="F32" i="10"/>
  <c r="E32" i="10"/>
  <c r="D32" i="10"/>
  <c r="C32" i="10"/>
  <c r="G31" i="10"/>
  <c r="F31" i="10"/>
  <c r="E31" i="10"/>
  <c r="D31" i="10"/>
  <c r="C31" i="10"/>
  <c r="G30" i="10"/>
  <c r="F30" i="10"/>
  <c r="E30" i="10"/>
  <c r="D30" i="10"/>
  <c r="C30" i="10" s="1"/>
  <c r="G28" i="10"/>
  <c r="F28" i="10"/>
  <c r="E28" i="10"/>
  <c r="D28" i="10"/>
  <c r="C28" i="10" s="1"/>
  <c r="G26" i="10"/>
  <c r="F26" i="10"/>
  <c r="E26" i="10"/>
  <c r="D26" i="10"/>
  <c r="C26" i="10" s="1"/>
  <c r="G25" i="10"/>
  <c r="F25" i="10"/>
  <c r="E25" i="10"/>
  <c r="D25" i="10"/>
  <c r="C25" i="10" s="1"/>
  <c r="G22" i="10"/>
  <c r="F22" i="10"/>
  <c r="E22" i="10"/>
  <c r="D22" i="10"/>
  <c r="G16" i="10"/>
  <c r="F16" i="10"/>
  <c r="E16" i="10"/>
  <c r="D16" i="10"/>
  <c r="C16" i="10"/>
  <c r="G37" i="9"/>
  <c r="F37" i="9"/>
  <c r="E37" i="9"/>
  <c r="D37" i="9"/>
  <c r="C37" i="9"/>
  <c r="G36" i="9"/>
  <c r="F36" i="9"/>
  <c r="E36" i="9"/>
  <c r="D36" i="9"/>
  <c r="C36" i="9" s="1"/>
  <c r="G35" i="9"/>
  <c r="F35" i="9"/>
  <c r="E35" i="9"/>
  <c r="D35" i="9"/>
  <c r="C35" i="9" s="1"/>
  <c r="G34" i="9"/>
  <c r="F34" i="9"/>
  <c r="E34" i="9"/>
  <c r="D34" i="9"/>
  <c r="C34" i="9" s="1"/>
  <c r="G32" i="9"/>
  <c r="F32" i="9"/>
  <c r="E32" i="9"/>
  <c r="D32" i="9"/>
  <c r="C32" i="9"/>
  <c r="G31" i="9"/>
  <c r="F31" i="9"/>
  <c r="E31" i="9"/>
  <c r="D31" i="9"/>
  <c r="C31" i="9" s="1"/>
  <c r="G30" i="9"/>
  <c r="F30" i="9"/>
  <c r="E30" i="9"/>
  <c r="D30" i="9"/>
  <c r="C30" i="9" s="1"/>
  <c r="G28" i="9"/>
  <c r="F28" i="9"/>
  <c r="E28" i="9"/>
  <c r="D28" i="9"/>
  <c r="G26" i="9"/>
  <c r="F26" i="9"/>
  <c r="E26" i="9"/>
  <c r="D26" i="9"/>
  <c r="C26" i="9"/>
  <c r="G25" i="9"/>
  <c r="F25" i="9"/>
  <c r="E25" i="9"/>
  <c r="D25" i="9"/>
  <c r="C25" i="9" s="1"/>
  <c r="G22" i="9"/>
  <c r="F22" i="9"/>
  <c r="E22" i="9"/>
  <c r="D22" i="9"/>
  <c r="G16" i="9"/>
  <c r="F16" i="9"/>
  <c r="E16" i="9"/>
  <c r="D16" i="9"/>
  <c r="C16" i="9" s="1"/>
  <c r="G37" i="8"/>
  <c r="F37" i="8"/>
  <c r="E37" i="8"/>
  <c r="D37" i="8"/>
  <c r="C37" i="8"/>
  <c r="G36" i="8"/>
  <c r="F36" i="8"/>
  <c r="E36" i="8"/>
  <c r="D36" i="8"/>
  <c r="C36" i="8" s="1"/>
  <c r="G35" i="8"/>
  <c r="F35" i="8"/>
  <c r="E35" i="8"/>
  <c r="D35" i="8"/>
  <c r="C35" i="8" s="1"/>
  <c r="G34" i="8"/>
  <c r="F34" i="8"/>
  <c r="E34" i="8"/>
  <c r="D34" i="8"/>
  <c r="C34" i="8" s="1"/>
  <c r="G32" i="8"/>
  <c r="F32" i="8"/>
  <c r="E32" i="8"/>
  <c r="D32" i="8"/>
  <c r="C32" i="8"/>
  <c r="G31" i="8"/>
  <c r="F31" i="8"/>
  <c r="E31" i="8"/>
  <c r="D31" i="8"/>
  <c r="C31" i="8"/>
  <c r="G30" i="8"/>
  <c r="F30" i="8"/>
  <c r="E30" i="8"/>
  <c r="D30" i="8"/>
  <c r="C30" i="8" s="1"/>
  <c r="G28" i="8"/>
  <c r="F28" i="8"/>
  <c r="E28" i="8"/>
  <c r="D28" i="8"/>
  <c r="C28" i="8" s="1"/>
  <c r="G26" i="8"/>
  <c r="F26" i="8"/>
  <c r="E26" i="8"/>
  <c r="D26" i="8"/>
  <c r="C26" i="8" s="1"/>
  <c r="G25" i="8"/>
  <c r="F25" i="8"/>
  <c r="F22" i="8" s="1"/>
  <c r="E25" i="8"/>
  <c r="D25" i="8"/>
  <c r="C25" i="8" s="1"/>
  <c r="G22" i="8"/>
  <c r="E22" i="8"/>
  <c r="D22" i="8"/>
  <c r="G16" i="8"/>
  <c r="F16" i="8"/>
  <c r="E16" i="8"/>
  <c r="D16" i="8"/>
  <c r="C16" i="8" s="1"/>
  <c r="G37" i="7"/>
  <c r="F37" i="7"/>
  <c r="E37" i="7"/>
  <c r="D37" i="7"/>
  <c r="C37" i="7"/>
  <c r="G36" i="7"/>
  <c r="F36" i="7"/>
  <c r="E36" i="7"/>
  <c r="D36" i="7"/>
  <c r="C36" i="7" s="1"/>
  <c r="G35" i="7"/>
  <c r="F35" i="7"/>
  <c r="E35" i="7"/>
  <c r="D35" i="7"/>
  <c r="C35" i="7" s="1"/>
  <c r="G34" i="7"/>
  <c r="F34" i="7"/>
  <c r="E34" i="7"/>
  <c r="D34" i="7"/>
  <c r="C34" i="7" s="1"/>
  <c r="G32" i="7"/>
  <c r="F32" i="7"/>
  <c r="E32" i="7"/>
  <c r="D32" i="7"/>
  <c r="C32" i="7" s="1"/>
  <c r="G31" i="7"/>
  <c r="F31" i="7"/>
  <c r="E31" i="7"/>
  <c r="D31" i="7"/>
  <c r="C31" i="7" s="1"/>
  <c r="G30" i="7"/>
  <c r="F30" i="7"/>
  <c r="E30" i="7"/>
  <c r="D30" i="7"/>
  <c r="C30" i="7" s="1"/>
  <c r="G28" i="7"/>
  <c r="F28" i="7"/>
  <c r="E28" i="7"/>
  <c r="D28" i="7"/>
  <c r="C28" i="7" s="1"/>
  <c r="G26" i="7"/>
  <c r="F26" i="7"/>
  <c r="E26" i="7"/>
  <c r="D26" i="7"/>
  <c r="C26" i="7" s="1"/>
  <c r="G25" i="7"/>
  <c r="F25" i="7"/>
  <c r="E25" i="7"/>
  <c r="D25" i="7"/>
  <c r="C25" i="7" s="1"/>
  <c r="G22" i="7"/>
  <c r="F22" i="7"/>
  <c r="E22" i="7"/>
  <c r="D22" i="7"/>
  <c r="G16" i="7"/>
  <c r="F16" i="7"/>
  <c r="E16" i="7"/>
  <c r="D16" i="7"/>
  <c r="C16" i="7" s="1"/>
  <c r="G37" i="6"/>
  <c r="F37" i="6"/>
  <c r="E37" i="6"/>
  <c r="D37" i="6"/>
  <c r="C37" i="6"/>
  <c r="G36" i="6"/>
  <c r="F36" i="6"/>
  <c r="E36" i="6"/>
  <c r="D36" i="6"/>
  <c r="C36" i="6" s="1"/>
  <c r="G35" i="6"/>
  <c r="F35" i="6"/>
  <c r="E35" i="6"/>
  <c r="D35" i="6"/>
  <c r="C35" i="6" s="1"/>
  <c r="G34" i="6"/>
  <c r="F34" i="6"/>
  <c r="E34" i="6"/>
  <c r="D34" i="6"/>
  <c r="C34" i="6" s="1"/>
  <c r="G32" i="6"/>
  <c r="F32" i="6"/>
  <c r="E32" i="6"/>
  <c r="D32" i="6"/>
  <c r="C32" i="6"/>
  <c r="G31" i="6"/>
  <c r="F31" i="6"/>
  <c r="E31" i="6"/>
  <c r="D31" i="6"/>
  <c r="C31" i="6" s="1"/>
  <c r="G30" i="6"/>
  <c r="F30" i="6"/>
  <c r="E30" i="6"/>
  <c r="D30" i="6"/>
  <c r="C30" i="6" s="1"/>
  <c r="G28" i="6"/>
  <c r="F28" i="6"/>
  <c r="E28" i="6"/>
  <c r="D28" i="6"/>
  <c r="C28" i="6" s="1"/>
  <c r="G26" i="6"/>
  <c r="F26" i="6"/>
  <c r="E26" i="6"/>
  <c r="D26" i="6"/>
  <c r="C26" i="6"/>
  <c r="G25" i="6"/>
  <c r="F25" i="6"/>
  <c r="E25" i="6"/>
  <c r="D25" i="6"/>
  <c r="C25" i="6" s="1"/>
  <c r="G22" i="6"/>
  <c r="F22" i="6"/>
  <c r="E22" i="6"/>
  <c r="D22" i="6"/>
  <c r="G16" i="6"/>
  <c r="F16" i="6"/>
  <c r="E16" i="6"/>
  <c r="D16" i="6"/>
  <c r="C16" i="6" s="1"/>
  <c r="G37" i="5"/>
  <c r="F37" i="5"/>
  <c r="E37" i="5"/>
  <c r="D37" i="5"/>
  <c r="C37" i="5"/>
  <c r="G36" i="5"/>
  <c r="F36" i="5"/>
  <c r="E36" i="5"/>
  <c r="D36" i="5"/>
  <c r="C36" i="5" s="1"/>
  <c r="G35" i="5"/>
  <c r="F35" i="5"/>
  <c r="E35" i="5"/>
  <c r="D35" i="5"/>
  <c r="C35" i="5" s="1"/>
  <c r="G34" i="5"/>
  <c r="F34" i="5"/>
  <c r="E34" i="5"/>
  <c r="D34" i="5"/>
  <c r="C34" i="5" s="1"/>
  <c r="G32" i="5"/>
  <c r="F32" i="5"/>
  <c r="E32" i="5"/>
  <c r="D32" i="5"/>
  <c r="C32" i="5"/>
  <c r="G31" i="5"/>
  <c r="F31" i="5"/>
  <c r="E31" i="5"/>
  <c r="D31" i="5"/>
  <c r="C31" i="5" s="1"/>
  <c r="G30" i="5"/>
  <c r="F30" i="5"/>
  <c r="E30" i="5"/>
  <c r="D30" i="5"/>
  <c r="C30" i="5" s="1"/>
  <c r="G28" i="5"/>
  <c r="F28" i="5"/>
  <c r="E28" i="5"/>
  <c r="D28" i="5"/>
  <c r="G26" i="5"/>
  <c r="F26" i="5"/>
  <c r="E26" i="5"/>
  <c r="D26" i="5"/>
  <c r="C26" i="5"/>
  <c r="G25" i="5"/>
  <c r="F25" i="5"/>
  <c r="E25" i="5"/>
  <c r="D25" i="5"/>
  <c r="C25" i="5" s="1"/>
  <c r="G22" i="5"/>
  <c r="F22" i="5"/>
  <c r="E22" i="5"/>
  <c r="D22" i="5"/>
  <c r="G16" i="5"/>
  <c r="F16" i="5"/>
  <c r="E16" i="5"/>
  <c r="D16" i="5"/>
  <c r="C16" i="5" s="1"/>
  <c r="G38" i="4"/>
  <c r="F38" i="4"/>
  <c r="E38" i="4"/>
  <c r="D38" i="4"/>
  <c r="C38" i="4"/>
  <c r="G37" i="4"/>
  <c r="F37" i="4"/>
  <c r="E37" i="4"/>
  <c r="D37" i="4"/>
  <c r="C37" i="4" s="1"/>
  <c r="G36" i="4"/>
  <c r="F36" i="4"/>
  <c r="E36" i="4"/>
  <c r="D36" i="4"/>
  <c r="C36" i="4" s="1"/>
  <c r="G35" i="4"/>
  <c r="F35" i="4"/>
  <c r="E35" i="4"/>
  <c r="D35" i="4"/>
  <c r="C35" i="4" s="1"/>
  <c r="G33" i="4"/>
  <c r="F33" i="4"/>
  <c r="E33" i="4"/>
  <c r="D33" i="4"/>
  <c r="C33" i="4" s="1"/>
  <c r="G32" i="4"/>
  <c r="F32" i="4"/>
  <c r="E32" i="4"/>
  <c r="D32" i="4"/>
  <c r="C32" i="4" s="1"/>
  <c r="G31" i="4"/>
  <c r="F31" i="4"/>
  <c r="E31" i="4"/>
  <c r="D31" i="4"/>
  <c r="C31" i="4" s="1"/>
  <c r="G29" i="4"/>
  <c r="F29" i="4"/>
  <c r="E29" i="4"/>
  <c r="D29" i="4"/>
  <c r="C29" i="4" s="1"/>
  <c r="G27" i="4"/>
  <c r="F27" i="4"/>
  <c r="E27" i="4"/>
  <c r="D27" i="4"/>
  <c r="C27" i="4" s="1"/>
  <c r="G26" i="4"/>
  <c r="F26" i="4"/>
  <c r="E26" i="4"/>
  <c r="D26" i="4"/>
  <c r="C26" i="4" s="1"/>
  <c r="G23" i="4"/>
  <c r="F23" i="4"/>
  <c r="E23" i="4"/>
  <c r="D23" i="4"/>
  <c r="G17" i="4"/>
  <c r="F17" i="4"/>
  <c r="E17" i="4"/>
  <c r="D17" i="4"/>
  <c r="C17" i="4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0" i="1"/>
  <c r="F30" i="1"/>
  <c r="E30" i="1"/>
  <c r="D30" i="1"/>
  <c r="G29" i="1"/>
  <c r="F29" i="1"/>
  <c r="E29" i="1"/>
  <c r="D29" i="1"/>
  <c r="G27" i="1"/>
  <c r="F27" i="1"/>
  <c r="E27" i="1"/>
  <c r="D27" i="1"/>
  <c r="G25" i="1"/>
  <c r="F25" i="1"/>
  <c r="E25" i="1"/>
  <c r="D25" i="1"/>
  <c r="G24" i="1"/>
  <c r="F24" i="1"/>
  <c r="E24" i="1"/>
  <c r="D24" i="1"/>
  <c r="D15" i="1"/>
  <c r="C27" i="49" l="1"/>
  <c r="C21" i="49"/>
  <c r="D21" i="49"/>
  <c r="C25" i="43"/>
  <c r="C21" i="43" s="1"/>
  <c r="C24" i="42"/>
  <c r="C21" i="42" s="1"/>
  <c r="C21" i="44"/>
  <c r="C15" i="41"/>
  <c r="C24" i="41"/>
  <c r="C21" i="41" s="1"/>
  <c r="F21" i="41"/>
  <c r="C24" i="39"/>
  <c r="C27" i="39"/>
  <c r="C15" i="36"/>
  <c r="D21" i="36"/>
  <c r="C27" i="36"/>
  <c r="C21" i="35"/>
  <c r="C21" i="34"/>
  <c r="C27" i="33"/>
  <c r="D21" i="41"/>
  <c r="C21" i="40"/>
  <c r="C21" i="39"/>
  <c r="C21" i="38"/>
  <c r="C21" i="36"/>
  <c r="C21" i="33"/>
  <c r="D21" i="33"/>
  <c r="C21" i="32"/>
  <c r="C21" i="31"/>
  <c r="D21" i="31"/>
  <c r="C27" i="30"/>
  <c r="C21" i="29"/>
  <c r="D21" i="29"/>
  <c r="C21" i="28"/>
  <c r="C21" i="46"/>
  <c r="C21" i="45"/>
  <c r="C21" i="30"/>
  <c r="C15" i="16"/>
  <c r="D21" i="16"/>
  <c r="C27" i="16"/>
  <c r="C21" i="16" s="1"/>
  <c r="C24" i="26"/>
  <c r="C21" i="26" s="1"/>
  <c r="C27" i="24"/>
  <c r="D21" i="22"/>
  <c r="C27" i="22"/>
  <c r="C27" i="21"/>
  <c r="C21" i="27"/>
  <c r="C21" i="25"/>
  <c r="C21" i="24"/>
  <c r="C21" i="23"/>
  <c r="C21" i="22"/>
  <c r="C21" i="21"/>
  <c r="C21" i="20"/>
  <c r="C21" i="19"/>
  <c r="C24" i="18"/>
  <c r="C21" i="18" s="1"/>
  <c r="D21" i="17"/>
  <c r="C21" i="17"/>
  <c r="C27" i="15"/>
  <c r="C21" i="15" s="1"/>
  <c r="C15" i="14"/>
  <c r="F21" i="14"/>
  <c r="C24" i="14"/>
  <c r="C21" i="14" s="1"/>
  <c r="C21" i="47"/>
  <c r="C21" i="12"/>
  <c r="C24" i="11"/>
  <c r="C27" i="11"/>
  <c r="C21" i="11" s="1"/>
  <c r="D21" i="11"/>
  <c r="C22" i="10"/>
  <c r="C34" i="10"/>
  <c r="C28" i="9"/>
  <c r="C22" i="9" s="1"/>
  <c r="C22" i="8"/>
  <c r="C22" i="7"/>
  <c r="C22" i="6"/>
  <c r="C28" i="5"/>
  <c r="C22" i="5" s="1"/>
  <c r="C23" i="4"/>
  <c r="C30" i="1" l="1"/>
  <c r="C29" i="1"/>
  <c r="C27" i="1"/>
  <c r="C25" i="1"/>
  <c r="C36" i="1"/>
  <c r="C35" i="1"/>
  <c r="C34" i="1"/>
  <c r="C33" i="1"/>
  <c r="G15" i="1"/>
  <c r="F15" i="1"/>
  <c r="E15" i="1"/>
  <c r="C24" i="1" l="1"/>
  <c r="G31" i="1" l="1"/>
  <c r="G21" i="1" s="1"/>
  <c r="F31" i="1"/>
  <c r="F21" i="1" s="1"/>
  <c r="E31" i="1"/>
  <c r="E21" i="1" s="1"/>
  <c r="D31" i="1"/>
  <c r="C15" i="1"/>
  <c r="C31" i="1" l="1"/>
  <c r="C21" i="1" s="1"/>
  <c r="D21" i="1"/>
</calcChain>
</file>

<file path=xl/sharedStrings.xml><?xml version="1.0" encoding="utf-8"?>
<sst xmlns="http://schemas.openxmlformats.org/spreadsheetml/2006/main" count="1820" uniqueCount="86">
  <si>
    <t>Утверждена протоколом собрания</t>
  </si>
  <si>
    <t>СМЕТА</t>
  </si>
  <si>
    <t xml:space="preserve">доходов и расходов по содержанию и текущему ремонту жилых помещений </t>
  </si>
  <si>
    <t xml:space="preserve">многоквартирном доме по адресу: ул. Красноармейская, 34 </t>
  </si>
  <si>
    <t>План на</t>
  </si>
  <si>
    <t>В том числе по кварталам</t>
  </si>
  <si>
    <t>I</t>
  </si>
  <si>
    <t>II</t>
  </si>
  <si>
    <t>III</t>
  </si>
  <si>
    <t>IV</t>
  </si>
  <si>
    <t xml:space="preserve">Платежи населения за  </t>
  </si>
  <si>
    <t>управление, содержание и</t>
  </si>
  <si>
    <t>текущий ремонт жилых</t>
  </si>
  <si>
    <t>помещений (по начислению)</t>
  </si>
  <si>
    <t>Р А С Х О Д Ы</t>
  </si>
  <si>
    <t>Содержание и текущий ремонт</t>
  </si>
  <si>
    <t>общего имущества в много-</t>
  </si>
  <si>
    <t>квартирном доме                всего:</t>
  </si>
  <si>
    <r>
      <t>Цена руб/1 м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2</t>
    </r>
  </si>
  <si>
    <t>в том числе:</t>
  </si>
  <si>
    <t xml:space="preserve">многоквартирном доме по адресу: ул. Рабочая, 4 </t>
  </si>
  <si>
    <t>многоквартирном доме по адресу: ул. Кондрашкина, 2</t>
  </si>
  <si>
    <t>многоквартирном доме по адресу: ул. Кондрашкина, 5</t>
  </si>
  <si>
    <t>многоквартирном доме по адресу: ул. Кондрашкина, 19</t>
  </si>
  <si>
    <t>многоквартирном доме по адресу: ул. Кондрашкина, 17</t>
  </si>
  <si>
    <t>многоквартирном доме по адресу: ул. Красноармейская,28</t>
  </si>
  <si>
    <t>многоквартирном доме по адресу: ул. Красноармейская,30</t>
  </si>
  <si>
    <t>многоквартирном доме по адресу: ул. Красноармейская,36</t>
  </si>
  <si>
    <t>многоквартирном доме по адресу: ул. Красноармейская,32</t>
  </si>
  <si>
    <t>многоквартирном доме по адресу: ул. Дальневосточная, 23</t>
  </si>
  <si>
    <t>многоквартирном доме по адресу: ул. Ленина, 11</t>
  </si>
  <si>
    <t>многоквартирном доме по адресу: ул. Ленина, 13</t>
  </si>
  <si>
    <t xml:space="preserve">многоквартирном доме по адресу: ул. Смирных, 9 </t>
  </si>
  <si>
    <t xml:space="preserve">многоквартирном доме по адресу: ул. Смирных, 7 </t>
  </si>
  <si>
    <t>многоквартирном доме по адресу: ул. Смирных, 11</t>
  </si>
  <si>
    <t>многоквартирном доме по адресу: ул. Смирных, 13</t>
  </si>
  <si>
    <t>многоквартирном доме по адресу: ул. Дзержинского, 9</t>
  </si>
  <si>
    <t xml:space="preserve">многоквартирном доме по адресу: ул. Советская, 38 </t>
  </si>
  <si>
    <t xml:space="preserve">многоквартирном доме по адресу: ул. Советская, 18 </t>
  </si>
  <si>
    <t>многоквартирном доме по адресу: ул. Советская, 32</t>
  </si>
  <si>
    <t>многоквартирном доме по адресу: ул. Советская,40</t>
  </si>
  <si>
    <t>многоквартирном доме по адресу: ул. Советская,34</t>
  </si>
  <si>
    <t>многоквартирном доме по адресу: ул. Советская, 42</t>
  </si>
  <si>
    <t>многоквартирном доме по адресу: с.Михайловка ул.Первомайская, 2</t>
  </si>
  <si>
    <t>многоквартирном доме по адресу: с.Михайловка ул.Первомайская, 4</t>
  </si>
  <si>
    <t>многоквартирном доме по адресу: с.Михайловка ул.Первомайская, 6</t>
  </si>
  <si>
    <t>многоквартирном доме по адресу: с.Михайловка пер.Клубный, 6а</t>
  </si>
  <si>
    <t>многоквартирном доме по адресу: с.Михайловка пер.Клубный, 7</t>
  </si>
  <si>
    <t>многоквартирном доме по адресу: ул.2-я М.Александровка, 45</t>
  </si>
  <si>
    <t>многоквартирном доме по адресу: ул.2-я М.Александровка, 45 а</t>
  </si>
  <si>
    <t>многоквартирном доме по адресу: ул.Герцена, 1а</t>
  </si>
  <si>
    <t>многоквартирном доме по адресу: ул.Герцена, 2а</t>
  </si>
  <si>
    <t>многоквартирном доме по адресу: ул.Герцена, 2в</t>
  </si>
  <si>
    <t>многоквартирном доме по адресу: ул.Герцена, 2г</t>
  </si>
  <si>
    <t>многоквартирном доме по адресу: ул.Герцена, 2д</t>
  </si>
  <si>
    <t>многоквартирном доме по адресу: ул.Герцена, 2е</t>
  </si>
  <si>
    <t>многоквартирном доме по адресу: ул.Герцена, 2 з</t>
  </si>
  <si>
    <t>многоквартирном доме по адресу: ул.Герцена, 4 а</t>
  </si>
  <si>
    <t>многоквартирном доме по адресу: ул.Герцена, 4 б</t>
  </si>
  <si>
    <t>многоквартирном доме по адресу: с.Михайловка пер.Клубный, 7 а</t>
  </si>
  <si>
    <t>многоквартирном доме по адресу: с.Михайловка пер.Клубный, 9</t>
  </si>
  <si>
    <t>многоквартирном доме по адресу: ул. Красноармейская,38</t>
  </si>
  <si>
    <t>исп. Селиванова Е.И.</t>
  </si>
  <si>
    <t xml:space="preserve">Техническое обслуживание и ремонт систем электроснабжения   </t>
  </si>
  <si>
    <t xml:space="preserve">Благоустройство и обеспечение санитарного состояния многоквартирного дома и придомовая территория </t>
  </si>
  <si>
    <t xml:space="preserve">Уборка придомовой территории  </t>
  </si>
  <si>
    <t xml:space="preserve">Уборка подвальных помещений </t>
  </si>
  <si>
    <t>Уборка мест общего пользования   лестничные клетки</t>
  </si>
  <si>
    <t>общая площадь  - м 2</t>
  </si>
  <si>
    <t>Техническое обслуживание и текущий ремонт систем водоснабжения</t>
  </si>
  <si>
    <t>Техническое обслуживание и текущий ремонт систем водоотведения</t>
  </si>
  <si>
    <t>1,  1</t>
  </si>
  <si>
    <t>1,  2</t>
  </si>
  <si>
    <t>1,  3</t>
  </si>
  <si>
    <t xml:space="preserve">содержание и текущий ремонт </t>
  </si>
  <si>
    <t xml:space="preserve">конструктивных элементов  </t>
  </si>
  <si>
    <t>Техническое обслуживание и текущий ремонт систем отопления</t>
  </si>
  <si>
    <t>м2</t>
  </si>
  <si>
    <t>собственников жилья № б/н от____ _____2013г</t>
  </si>
  <si>
    <t>на 2013 год.</t>
  </si>
  <si>
    <r>
      <t>с 01.01.13г. - руб/м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</si>
  <si>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Сбор и вывоз</t>
  </si>
  <si>
    <t>на 2013год.</t>
  </si>
  <si>
    <t>Примечание: Срок выполнения данной сметы январь - декабрь 2013 года. Работа согласно перечня услуг и работ по содержанию и текущему ремонту имущества в многоквартирном доме.</t>
  </si>
  <si>
    <t>2013г.</t>
  </si>
  <si>
    <t>многоквартирном доме по адресу: ул. Дальневосточная,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</si>
</sst>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 applyAlignment="1"/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/>
    <xf numFmtId="0" fontId="0" fillId="0" borderId="3" xfId="0" applyNumberFormat="1" applyBorder="1" applyAlignment="1"/>
    <xf numFmtId="0" fontId="0" fillId="0" borderId="1" xfId="0" applyNumberFormat="1" applyBorder="1"/>
    <xf numFmtId="0" fontId="0" fillId="0" borderId="2" xfId="0" applyNumberFormat="1" applyBorder="1" applyAlignment="1"/>
    <xf numFmtId="16" fontId="0" fillId="0" borderId="3" xfId="0" applyNumberFormat="1" applyBorder="1" applyAlignment="1"/>
    <xf numFmtId="2" fontId="0" fillId="0" borderId="3" xfId="0" applyNumberFormat="1" applyBorder="1" applyAlignment="1">
      <alignment horizont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/>
    <xf numFmtId="2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3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2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2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H9" sqref="H9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60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634.20000000000005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234704.73600000003</v>
      </c>
      <c r="D15" s="13">
        <f>SUM(C10*G9*3)</f>
        <v>58676.184000000008</v>
      </c>
      <c r="E15" s="13">
        <f>SUM(G9*C10*3)</f>
        <v>58676.184000000008</v>
      </c>
      <c r="F15" s="13">
        <f>SUM(G9*C10*3)</f>
        <v>58676.184000000008</v>
      </c>
      <c r="G15" s="30">
        <f>SUM(G9*C10*3)</f>
        <v>58676.184000000008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234704.736</v>
      </c>
      <c r="D21" s="30">
        <f>SUM(D24:D31)</f>
        <v>58676.184000000001</v>
      </c>
      <c r="E21" s="30">
        <f t="shared" ref="E21:G21" si="0">SUM(E24:E31)</f>
        <v>58676.184000000001</v>
      </c>
      <c r="F21" s="30">
        <f t="shared" si="0"/>
        <v>58676.184000000001</v>
      </c>
      <c r="G21" s="30">
        <f t="shared" si="0"/>
        <v>58676.184000000001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61644.240000000005</v>
      </c>
      <c r="D24" s="18">
        <f>SUM(C10*8.1*3)</f>
        <v>15411.060000000001</v>
      </c>
      <c r="E24" s="18">
        <f>SUM(C10*8.1*3)</f>
        <v>15411.060000000001</v>
      </c>
      <c r="F24" s="18">
        <f>SUM(C10*8.1*3)</f>
        <v>15411.060000000001</v>
      </c>
      <c r="G24" s="23">
        <f>SUM(C10*8.1*3)</f>
        <v>15411.060000000001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54109.944000000003</v>
      </c>
      <c r="D25" s="61">
        <f>SUM(C10*7.11*3)</f>
        <v>13527.486000000001</v>
      </c>
      <c r="E25" s="61">
        <f>SUM(C10*7.11*3)</f>
        <v>13527.486000000001</v>
      </c>
      <c r="F25" s="61">
        <f>SUM(C10*7.11*3)</f>
        <v>13527.486000000001</v>
      </c>
      <c r="G25" s="59">
        <f>SUM(C10*7.11*3)</f>
        <v>13527.486000000001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12176.640000000001</v>
      </c>
      <c r="D27" s="59">
        <f>SUM(C10*1.6*3)</f>
        <v>3044.1600000000003</v>
      </c>
      <c r="E27" s="59">
        <f>SUM(C10*1.6*3)</f>
        <v>3044.1600000000003</v>
      </c>
      <c r="F27" s="59">
        <f>SUM(C10*1.6*3)</f>
        <v>3044.1600000000003</v>
      </c>
      <c r="G27" s="59">
        <f>SUM(C10*1.6*3)</f>
        <v>3044.1600000000003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16971.192000000003</v>
      </c>
      <c r="D29" s="44">
        <f>SUM(C10*2.23*3)</f>
        <v>4242.7980000000007</v>
      </c>
      <c r="E29" s="44">
        <f>SUM(C10*2.23*3)</f>
        <v>4242.7980000000007</v>
      </c>
      <c r="F29" s="44">
        <f>SUM(C10*2.23*3)</f>
        <v>4242.7980000000007</v>
      </c>
      <c r="G29" s="44">
        <f>SUM(C10*2.23*3)</f>
        <v>4242.7980000000007</v>
      </c>
    </row>
    <row r="30" spans="1:7" ht="38.25" x14ac:dyDescent="0.25">
      <c r="A30" s="36">
        <v>1.5</v>
      </c>
      <c r="B30" s="45" t="s">
        <v>70</v>
      </c>
      <c r="C30" s="44">
        <f>SUM(D30:G30)</f>
        <v>16895.088000000003</v>
      </c>
      <c r="D30" s="44">
        <f>SUM(C10*2.22*3)</f>
        <v>4223.7720000000008</v>
      </c>
      <c r="E30" s="44">
        <f>SUM(C10*2.22*3)</f>
        <v>4223.7720000000008</v>
      </c>
      <c r="F30" s="44">
        <f>SUM(C10*2.22*3)</f>
        <v>4223.7720000000008</v>
      </c>
      <c r="G30" s="44">
        <f>SUM(C10*2.22*3)</f>
        <v>4223.7720000000008</v>
      </c>
    </row>
    <row r="31" spans="1:7" ht="60" x14ac:dyDescent="0.25">
      <c r="A31" s="24">
        <v>1.6</v>
      </c>
      <c r="B31" s="25" t="s">
        <v>64</v>
      </c>
      <c r="C31" s="29">
        <f>SUM(D31+E31+F31+G31)</f>
        <v>72907.632000000012</v>
      </c>
      <c r="D31" s="29">
        <f>SUM(D33:D36)</f>
        <v>18226.908000000003</v>
      </c>
      <c r="E31" s="29">
        <f>SUM(E33:E36)</f>
        <v>18226.908000000003</v>
      </c>
      <c r="F31" s="29">
        <f>SUM(F33:F36)</f>
        <v>18226.908000000003</v>
      </c>
      <c r="G31" s="29">
        <f>SUM(G33:G36)</f>
        <v>18226.908000000003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18112.752</v>
      </c>
      <c r="D33" s="27">
        <f>SUM(C10*2.38*3)</f>
        <v>4528.1880000000001</v>
      </c>
      <c r="E33" s="27">
        <f>SUM(C10*2.38*3)</f>
        <v>4528.1880000000001</v>
      </c>
      <c r="F33" s="27">
        <f>SUM(C10*2.38*3)</f>
        <v>4528.1880000000001</v>
      </c>
      <c r="G33" s="27">
        <f>SUM(C10*2.38*3)</f>
        <v>4528.1880000000001</v>
      </c>
    </row>
    <row r="34" spans="1:8" ht="45" x14ac:dyDescent="0.25">
      <c r="A34" s="20"/>
      <c r="B34" s="38" t="s">
        <v>67</v>
      </c>
      <c r="C34" s="29">
        <f>SUM(D34+E34+F34+G34)</f>
        <v>24733.800000000003</v>
      </c>
      <c r="D34" s="27">
        <f>SUM(C10*3.25*3)</f>
        <v>6183.4500000000007</v>
      </c>
      <c r="E34" s="27">
        <f>SUM(C10*3.25*3)</f>
        <v>6183.4500000000007</v>
      </c>
      <c r="F34" s="27">
        <f>SUM(C10*3.25*3)</f>
        <v>6183.4500000000007</v>
      </c>
      <c r="G34" s="27">
        <f>SUM(C10*3.25*3)</f>
        <v>6183.4500000000007</v>
      </c>
    </row>
    <row r="35" spans="1:8" x14ac:dyDescent="0.25">
      <c r="A35" s="20"/>
      <c r="B35" s="26" t="s">
        <v>66</v>
      </c>
      <c r="C35" s="29">
        <f>SUM(D35+E35+F35+G35)</f>
        <v>7762.6080000000002</v>
      </c>
      <c r="D35" s="27">
        <f>SUM(C10*1.02*3)</f>
        <v>1940.652</v>
      </c>
      <c r="E35" s="27">
        <f>SUM(C10*1.02*3)</f>
        <v>1940.652</v>
      </c>
      <c r="F35" s="27">
        <f>SUM(C10*1.02*3)</f>
        <v>1940.652</v>
      </c>
      <c r="G35" s="27">
        <f>SUM(C10*1.02*3)</f>
        <v>1940.652</v>
      </c>
    </row>
    <row r="36" spans="1:8" x14ac:dyDescent="0.25">
      <c r="A36" s="20"/>
      <c r="B36" s="1" t="s">
        <v>81</v>
      </c>
      <c r="C36" s="29">
        <f>SUM(D36+E36+F36+G36)</f>
        <v>22298.472000000002</v>
      </c>
      <c r="D36" s="17">
        <f>SUM(C10*2.93*3)</f>
        <v>5574.6180000000004</v>
      </c>
      <c r="E36" s="17">
        <f>SUM(C10*2.93*3)</f>
        <v>5574.6180000000004</v>
      </c>
      <c r="F36" s="17">
        <f>SUM(C10*2.93*3)</f>
        <v>5574.6180000000004</v>
      </c>
      <c r="G36" s="17">
        <f>SUM(C10*2.93*3)</f>
        <v>5574.6180000000004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37" t="s">
        <v>62</v>
      </c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27:B28"/>
    <mergeCell ref="C27:C28"/>
    <mergeCell ref="D27:D28"/>
    <mergeCell ref="E27:E28"/>
    <mergeCell ref="E8:F8"/>
    <mergeCell ref="C7:D7"/>
    <mergeCell ref="E1:G1"/>
    <mergeCell ref="E2:G2"/>
    <mergeCell ref="C4:D4"/>
    <mergeCell ref="B5:G5"/>
    <mergeCell ref="B6:G6"/>
    <mergeCell ref="B37:G37"/>
    <mergeCell ref="E9:F9"/>
    <mergeCell ref="F25:F26"/>
    <mergeCell ref="G25:G26"/>
    <mergeCell ref="F27:F28"/>
    <mergeCell ref="G27:G28"/>
    <mergeCell ref="D12:G12"/>
    <mergeCell ref="A18:G18"/>
    <mergeCell ref="A25:A26"/>
    <mergeCell ref="B25:B26"/>
    <mergeCell ref="C25:C26"/>
    <mergeCell ref="D25:D26"/>
    <mergeCell ref="E25:E26"/>
    <mergeCell ref="A27:A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" workbookViewId="0">
      <selection activeCell="H16" sqref="H16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52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384.8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111699.74400000001</v>
      </c>
      <c r="D15" s="13">
        <f>SUM(C10*G9*3)</f>
        <v>27924.936000000002</v>
      </c>
      <c r="E15" s="13">
        <f>SUM(G9*C10*3)</f>
        <v>27924.936000000002</v>
      </c>
      <c r="F15" s="13">
        <f>SUM(G9*C10*3)</f>
        <v>27924.936000000002</v>
      </c>
      <c r="G15" s="30">
        <f>SUM(G9*C10*3)</f>
        <v>27924.936000000002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111699.74399999999</v>
      </c>
      <c r="D21" s="30">
        <f>SUM(D24:D31)</f>
        <v>27924.935999999998</v>
      </c>
      <c r="E21" s="30">
        <f t="shared" ref="E21:G21" si="0">SUM(E24:E31)</f>
        <v>27924.935999999998</v>
      </c>
      <c r="F21" s="30">
        <f t="shared" si="0"/>
        <v>27924.935999999998</v>
      </c>
      <c r="G21" s="30">
        <f t="shared" si="0"/>
        <v>27924.935999999998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37402.559999999998</v>
      </c>
      <c r="D24" s="18">
        <f>SUM(C10*8.1*3)</f>
        <v>9350.64</v>
      </c>
      <c r="E24" s="18">
        <f>SUM(C10*8.1*3)</f>
        <v>9350.64</v>
      </c>
      <c r="F24" s="18">
        <f>SUM(C10*8.1*3)</f>
        <v>9350.64</v>
      </c>
      <c r="G24" s="23">
        <f>SUM(C10*8.1*3)</f>
        <v>9350.64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32831.136000000006</v>
      </c>
      <c r="D25" s="61">
        <f>SUM(C10*7.11*3)</f>
        <v>8207.7840000000015</v>
      </c>
      <c r="E25" s="61">
        <f>SUM(C10*7.11*3)</f>
        <v>8207.7840000000015</v>
      </c>
      <c r="F25" s="61">
        <f>SUM(C10*7.11*3)</f>
        <v>8207.7840000000015</v>
      </c>
      <c r="G25" s="59">
        <f>SUM(C10*7.11*3)</f>
        <v>8207.7840000000015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7388.1600000000008</v>
      </c>
      <c r="D27" s="59">
        <f>SUM(C10*1.6*3)</f>
        <v>1847.0400000000002</v>
      </c>
      <c r="E27" s="59">
        <f>SUM(C10*1.6*3)</f>
        <v>1847.0400000000002</v>
      </c>
      <c r="F27" s="59">
        <f>SUM(C10*1.6*3)</f>
        <v>1847.0400000000002</v>
      </c>
      <c r="G27" s="59">
        <f>SUM(C10*1.6*3)</f>
        <v>1847.0400000000002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10297.248</v>
      </c>
      <c r="D29" s="44">
        <f>SUM(C10*2.23*3)</f>
        <v>2574.3119999999999</v>
      </c>
      <c r="E29" s="44">
        <f>SUM(C10*2.23*3)</f>
        <v>2574.3119999999999</v>
      </c>
      <c r="F29" s="44">
        <f>SUM(C10*2.23*3)</f>
        <v>2574.3119999999999</v>
      </c>
      <c r="G29" s="44">
        <f>SUM(C10*2.23*3)</f>
        <v>2574.3119999999999</v>
      </c>
    </row>
    <row r="30" spans="1:7" ht="38.25" x14ac:dyDescent="0.25">
      <c r="A30" s="36">
        <v>1.5</v>
      </c>
      <c r="B30" s="45" t="s">
        <v>70</v>
      </c>
      <c r="C30" s="44">
        <f>SUM(D30:G30)</f>
        <v>10251.072</v>
      </c>
      <c r="D30" s="44">
        <f>SUM(C10*2.22*3)</f>
        <v>2562.768</v>
      </c>
      <c r="E30" s="44">
        <f>SUM(C10*2.22*3)</f>
        <v>2562.768</v>
      </c>
      <c r="F30" s="44">
        <f>SUM(C10*2.22*3)</f>
        <v>2562.768</v>
      </c>
      <c r="G30" s="44">
        <f>SUM(C10*2.22*3)</f>
        <v>2562.768</v>
      </c>
    </row>
    <row r="31" spans="1:7" ht="60" x14ac:dyDescent="0.25">
      <c r="A31" s="24">
        <v>1.6</v>
      </c>
      <c r="B31" s="25" t="s">
        <v>64</v>
      </c>
      <c r="C31" s="29">
        <f>SUM(D31+E31+F31+G31)</f>
        <v>13529.568000000003</v>
      </c>
      <c r="D31" s="29">
        <f>SUM(D33:D33)</f>
        <v>3382.3920000000007</v>
      </c>
      <c r="E31" s="29">
        <f>SUM(E33:E33)</f>
        <v>3382.3920000000007</v>
      </c>
      <c r="F31" s="29">
        <f>SUM(F33:F33)</f>
        <v>3382.3920000000007</v>
      </c>
      <c r="G31" s="29">
        <f>SUM(G33:G33)</f>
        <v>3382.3920000000007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ht="30.75" customHeight="1" x14ac:dyDescent="0.25">
      <c r="A33" s="20"/>
      <c r="B33" s="1" t="s">
        <v>81</v>
      </c>
      <c r="C33" s="29">
        <f>SUM(D33+E33+F33+G33)</f>
        <v>13529.568000000003</v>
      </c>
      <c r="D33" s="17">
        <f>SUM(C10*2.93*3)</f>
        <v>3382.3920000000007</v>
      </c>
      <c r="E33" s="17">
        <f>SUM(C10*2.93*3)</f>
        <v>3382.3920000000007</v>
      </c>
      <c r="F33" s="17">
        <f>SUM(C10*2.93*3)</f>
        <v>3382.3920000000007</v>
      </c>
      <c r="G33" s="17">
        <f>SUM(C10*2.93*3)</f>
        <v>3382.3920000000007</v>
      </c>
      <c r="H33" s="28"/>
    </row>
    <row r="34" spans="1:8" ht="30.75" customHeight="1" x14ac:dyDescent="0.25">
      <c r="A34" s="28"/>
      <c r="B34" s="48" t="s">
        <v>83</v>
      </c>
      <c r="C34" s="48"/>
      <c r="D34" s="48"/>
      <c r="E34" s="48"/>
      <c r="F34" s="48"/>
      <c r="G34" s="48"/>
      <c r="H34" s="28"/>
    </row>
    <row r="35" spans="1:8" ht="30.75" customHeight="1" x14ac:dyDescent="0.25">
      <c r="A35" s="28"/>
      <c r="B35" s="28"/>
      <c r="C35" s="28"/>
      <c r="D35" s="28"/>
      <c r="E35" s="28"/>
      <c r="F35" s="28"/>
      <c r="G35" s="28"/>
      <c r="H35" s="28"/>
    </row>
  </sheetData>
  <mergeCells count="25">
    <mergeCell ref="D25:D26"/>
    <mergeCell ref="E25:E26"/>
    <mergeCell ref="F25:F26"/>
    <mergeCell ref="E9:F9"/>
    <mergeCell ref="B34:G34"/>
    <mergeCell ref="A25:A26"/>
    <mergeCell ref="E8:F8"/>
    <mergeCell ref="D12:G12"/>
    <mergeCell ref="A18:G18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10" sqref="C1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51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392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113789.76000000001</v>
      </c>
      <c r="D15" s="13">
        <f>SUM(C10*G9*3)</f>
        <v>28447.440000000002</v>
      </c>
      <c r="E15" s="13">
        <f>SUM(G9*C10*3)</f>
        <v>28447.440000000002</v>
      </c>
      <c r="F15" s="13">
        <f>SUM(G9*C10*3)</f>
        <v>28447.440000000002</v>
      </c>
      <c r="G15" s="30">
        <f>SUM(G9*C10*3)</f>
        <v>28447.440000000002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145071.35999999999</v>
      </c>
      <c r="D21" s="30">
        <f>SUM(D24:D31)</f>
        <v>36267.839999999997</v>
      </c>
      <c r="E21" s="30">
        <f t="shared" ref="E21:G21" si="0">SUM(E24:E31)</f>
        <v>36267.839999999997</v>
      </c>
      <c r="F21" s="30">
        <f t="shared" si="0"/>
        <v>36267.839999999997</v>
      </c>
      <c r="G21" s="30">
        <f t="shared" si="0"/>
        <v>36267.839999999997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38102.399999999994</v>
      </c>
      <c r="D24" s="18">
        <f>SUM(C10*8.1*3)</f>
        <v>9525.5999999999985</v>
      </c>
      <c r="E24" s="18">
        <f>SUM(C10*8.1*3)</f>
        <v>9525.5999999999985</v>
      </c>
      <c r="F24" s="18">
        <f>SUM(C10*8.1*3)</f>
        <v>9525.5999999999985</v>
      </c>
      <c r="G24" s="23">
        <f>SUM(C10*8.1*3)</f>
        <v>9525.5999999999985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33445.440000000002</v>
      </c>
      <c r="D25" s="61">
        <f>SUM(C10*7.11*3)</f>
        <v>8361.36</v>
      </c>
      <c r="E25" s="61">
        <f>SUM(C10*7.11*3)</f>
        <v>8361.36</v>
      </c>
      <c r="F25" s="61">
        <f>SUM(C10*7.11*3)</f>
        <v>8361.36</v>
      </c>
      <c r="G25" s="59">
        <f>SUM(C10*7.11*3)</f>
        <v>8361.36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7526.4000000000005</v>
      </c>
      <c r="D27" s="59">
        <f>SUM(C10*1.6*3)</f>
        <v>1881.6000000000001</v>
      </c>
      <c r="E27" s="59">
        <f>SUM(C10*1.6*3)</f>
        <v>1881.6000000000001</v>
      </c>
      <c r="F27" s="59">
        <f>SUM(C10*1.6*3)</f>
        <v>1881.6000000000001</v>
      </c>
      <c r="G27" s="59">
        <f>SUM(C10*1.6*3)</f>
        <v>1881.6000000000001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10489.92</v>
      </c>
      <c r="D29" s="44">
        <f>SUM(C10*2.23*3)</f>
        <v>2622.48</v>
      </c>
      <c r="E29" s="44">
        <f>SUM(C10*2.23*3)</f>
        <v>2622.48</v>
      </c>
      <c r="F29" s="44">
        <f>SUM(C10*2.23*3)</f>
        <v>2622.48</v>
      </c>
      <c r="G29" s="44">
        <f>SUM(C10*2.23*3)</f>
        <v>2622.48</v>
      </c>
    </row>
    <row r="30" spans="1:7" ht="38.25" x14ac:dyDescent="0.25">
      <c r="A30" s="36">
        <v>1.5</v>
      </c>
      <c r="B30" s="45" t="s">
        <v>70</v>
      </c>
      <c r="C30" s="44">
        <f>SUM(D30:G30)</f>
        <v>10442.880000000001</v>
      </c>
      <c r="D30" s="44">
        <f>SUM(C10*2.22*3)</f>
        <v>2610.7200000000003</v>
      </c>
      <c r="E30" s="44">
        <f>SUM(C10*2.22*3)</f>
        <v>2610.7200000000003</v>
      </c>
      <c r="F30" s="44">
        <f>SUM(C10*2.22*3)</f>
        <v>2610.7200000000003</v>
      </c>
      <c r="G30" s="44">
        <f>SUM(C10*2.22*3)</f>
        <v>2610.7200000000003</v>
      </c>
    </row>
    <row r="31" spans="1:7" ht="60" x14ac:dyDescent="0.25">
      <c r="A31" s="24">
        <v>1.6</v>
      </c>
      <c r="B31" s="25" t="s">
        <v>64</v>
      </c>
      <c r="C31" s="29">
        <f>SUM(D31+E31+F31+G31)</f>
        <v>45064.32</v>
      </c>
      <c r="D31" s="29">
        <f>SUM(D33:D36)</f>
        <v>11266.08</v>
      </c>
      <c r="E31" s="29">
        <f>SUM(E33:E36)</f>
        <v>11266.08</v>
      </c>
      <c r="F31" s="29">
        <f>SUM(F33:F36)</f>
        <v>11266.08</v>
      </c>
      <c r="G31" s="29">
        <f>SUM(G33:G36)</f>
        <v>11266.08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11195.519999999999</v>
      </c>
      <c r="D33" s="27">
        <f>SUM(C10*2.38*3)</f>
        <v>2798.8799999999997</v>
      </c>
      <c r="E33" s="27">
        <f>SUM(C10*2.38*3)</f>
        <v>2798.8799999999997</v>
      </c>
      <c r="F33" s="27">
        <f>SUM(C10*2.38*3)</f>
        <v>2798.8799999999997</v>
      </c>
      <c r="G33" s="27">
        <f>SUM(C10*2.38*3)</f>
        <v>2798.8799999999997</v>
      </c>
    </row>
    <row r="34" spans="1:8" ht="32.25" customHeight="1" x14ac:dyDescent="0.25">
      <c r="A34" s="20"/>
      <c r="B34" s="38" t="s">
        <v>67</v>
      </c>
      <c r="C34" s="29">
        <f>SUM(D34+E34+F34+G34)</f>
        <v>15288</v>
      </c>
      <c r="D34" s="27">
        <f>SUM(C10*3.25*3)</f>
        <v>3822</v>
      </c>
      <c r="E34" s="27">
        <f>SUM(C10*3.25*3)</f>
        <v>3822</v>
      </c>
      <c r="F34" s="27">
        <f>SUM(C10*3.25*3)</f>
        <v>3822</v>
      </c>
      <c r="G34" s="27">
        <f>SUM(C10*3.25*3)</f>
        <v>3822</v>
      </c>
      <c r="H34" s="28"/>
    </row>
    <row r="35" spans="1:8" x14ac:dyDescent="0.25">
      <c r="A35" s="20"/>
      <c r="B35" s="26" t="s">
        <v>66</v>
      </c>
      <c r="C35" s="29">
        <f>SUM(D35+E35+F35+G35)</f>
        <v>4798.08</v>
      </c>
      <c r="D35" s="27">
        <f>SUM(C10*1.02*3)</f>
        <v>1199.52</v>
      </c>
      <c r="E35" s="27">
        <f>SUM(C10*1.02*3)</f>
        <v>1199.52</v>
      </c>
      <c r="F35" s="27">
        <f>SUM(C10*1.02*3)</f>
        <v>1199.52</v>
      </c>
      <c r="G35" s="27">
        <f>SUM(C10*1.02*3)</f>
        <v>1199.52</v>
      </c>
      <c r="H35" s="28"/>
    </row>
    <row r="36" spans="1:8" x14ac:dyDescent="0.25">
      <c r="A36" s="20"/>
      <c r="B36" s="1" t="s">
        <v>81</v>
      </c>
      <c r="C36" s="29">
        <f>SUM(D36+E36+F36+G36)</f>
        <v>13782.720000000001</v>
      </c>
      <c r="D36" s="17">
        <f>SUM(C10*2.93*3)</f>
        <v>3445.6800000000003</v>
      </c>
      <c r="E36" s="17">
        <f>SUM(C10*2.93*3)</f>
        <v>3445.6800000000003</v>
      </c>
      <c r="F36" s="17">
        <f>SUM(C10*2.93*3)</f>
        <v>3445.6800000000003</v>
      </c>
      <c r="G36" s="17">
        <f>SUM(C10*2.93*3)</f>
        <v>3445.6800000000003</v>
      </c>
      <c r="H36" s="28"/>
    </row>
    <row r="37" spans="1:8" ht="30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</sheetData>
  <mergeCells count="25">
    <mergeCell ref="D25:D26"/>
    <mergeCell ref="E25:E26"/>
    <mergeCell ref="F25:F26"/>
    <mergeCell ref="E9:F9"/>
    <mergeCell ref="B37:G37"/>
    <mergeCell ref="A25:A26"/>
    <mergeCell ref="E8:F8"/>
    <mergeCell ref="D12:G12"/>
    <mergeCell ref="A18:G18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4" workbookViewId="0">
      <selection activeCell="D10" sqref="D1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50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484.2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140553.576</v>
      </c>
      <c r="D15" s="13">
        <f>SUM(C10*G9*3)</f>
        <v>35138.394</v>
      </c>
      <c r="E15" s="13">
        <f>SUM(G9*C10*3)</f>
        <v>35138.394</v>
      </c>
      <c r="F15" s="13">
        <f>SUM(G9*C10*3)</f>
        <v>35138.394</v>
      </c>
      <c r="G15" s="30">
        <f>SUM(G9*C10*3)</f>
        <v>35138.394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140553.576</v>
      </c>
      <c r="D21" s="30">
        <f>SUM(D24:D31)</f>
        <v>35138.394</v>
      </c>
      <c r="E21" s="30">
        <f t="shared" ref="E21:G21" si="0">SUM(E24:E31)</f>
        <v>35138.394</v>
      </c>
      <c r="F21" s="30">
        <f t="shared" si="0"/>
        <v>35138.394</v>
      </c>
      <c r="G21" s="30">
        <f t="shared" si="0"/>
        <v>35138.394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47064.239999999991</v>
      </c>
      <c r="D24" s="18">
        <f>SUM(C10*8.1*3)</f>
        <v>11766.059999999998</v>
      </c>
      <c r="E24" s="18">
        <f>SUM(C10*8.1*3)</f>
        <v>11766.059999999998</v>
      </c>
      <c r="F24" s="18">
        <f>SUM(C10*8.1*3)</f>
        <v>11766.059999999998</v>
      </c>
      <c r="G24" s="23">
        <f>SUM(C10*8.1*3)</f>
        <v>11766.059999999998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41311.944000000003</v>
      </c>
      <c r="D25" s="61">
        <f>SUM(C10*7.11*3)</f>
        <v>10327.986000000001</v>
      </c>
      <c r="E25" s="61">
        <f>SUM(C10*7.11*3)</f>
        <v>10327.986000000001</v>
      </c>
      <c r="F25" s="61">
        <f>SUM(C10*7.11*3)</f>
        <v>10327.986000000001</v>
      </c>
      <c r="G25" s="59">
        <f>SUM(C10*7.11*3)</f>
        <v>10327.986000000001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9296.64</v>
      </c>
      <c r="D27" s="59">
        <f>SUM(C10*1.6*3)</f>
        <v>2324.16</v>
      </c>
      <c r="E27" s="59">
        <f>SUM(C10*1.6*3)</f>
        <v>2324.16</v>
      </c>
      <c r="F27" s="59">
        <f>SUM(C10*1.6*3)</f>
        <v>2324.16</v>
      </c>
      <c r="G27" s="59">
        <f>SUM(C10*1.6*3)</f>
        <v>2324.16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12957.192000000001</v>
      </c>
      <c r="D29" s="44">
        <f>SUM(C10*2.23*3)</f>
        <v>3239.2980000000002</v>
      </c>
      <c r="E29" s="44">
        <f>SUM(C10*2.23*3)</f>
        <v>3239.2980000000002</v>
      </c>
      <c r="F29" s="44">
        <f>SUM(C10*2.23*3)</f>
        <v>3239.2980000000002</v>
      </c>
      <c r="G29" s="44">
        <f>SUM(C10*2.23*3)</f>
        <v>3239.2980000000002</v>
      </c>
    </row>
    <row r="30" spans="1:7" ht="38.25" x14ac:dyDescent="0.25">
      <c r="A30" s="36">
        <v>1.5</v>
      </c>
      <c r="B30" s="45" t="s">
        <v>70</v>
      </c>
      <c r="C30" s="44">
        <f>SUM(D30:G30)</f>
        <v>12899.088</v>
      </c>
      <c r="D30" s="44">
        <f>SUM(C10*2.22*3)</f>
        <v>3224.7719999999999</v>
      </c>
      <c r="E30" s="44">
        <f>SUM(C10*2.22*3)</f>
        <v>3224.7719999999999</v>
      </c>
      <c r="F30" s="44">
        <f>SUM(C10*2.22*3)</f>
        <v>3224.7719999999999</v>
      </c>
      <c r="G30" s="44">
        <f>SUM(C10*2.22*3)</f>
        <v>3224.7719999999999</v>
      </c>
    </row>
    <row r="31" spans="1:7" ht="60" x14ac:dyDescent="0.25">
      <c r="A31" s="24">
        <v>1.6</v>
      </c>
      <c r="B31" s="25" t="s">
        <v>64</v>
      </c>
      <c r="C31" s="29">
        <f>SUM(D31+E31+F31+G31)</f>
        <v>17024.472000000002</v>
      </c>
      <c r="D31" s="29">
        <f>SUM(D33:D33)</f>
        <v>4256.1180000000004</v>
      </c>
      <c r="E31" s="29">
        <f>SUM(E33:E33)</f>
        <v>4256.1180000000004</v>
      </c>
      <c r="F31" s="29">
        <f>SUM(F33:F33)</f>
        <v>4256.1180000000004</v>
      </c>
      <c r="G31" s="29">
        <f>SUM(G33:G33)</f>
        <v>4256.1180000000004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1" t="s">
        <v>81</v>
      </c>
      <c r="C33" s="29">
        <f>SUM(D33+E33+F33+G33)</f>
        <v>17024.472000000002</v>
      </c>
      <c r="D33" s="17">
        <f>SUM(C10*2.93*3)</f>
        <v>4256.1180000000004</v>
      </c>
      <c r="E33" s="17">
        <f>SUM(C10*2.93*3)</f>
        <v>4256.1180000000004</v>
      </c>
      <c r="F33" s="17">
        <f>SUM(C10*2.93*3)</f>
        <v>4256.1180000000004</v>
      </c>
      <c r="G33" s="17">
        <f>SUM(C10*2.93*3)</f>
        <v>4256.1180000000004</v>
      </c>
      <c r="H33" s="28"/>
    </row>
    <row r="34" spans="1:8" ht="22.5" customHeight="1" x14ac:dyDescent="0.25">
      <c r="A34" s="28"/>
      <c r="B34" s="48" t="s">
        <v>83</v>
      </c>
      <c r="C34" s="48"/>
      <c r="D34" s="48"/>
      <c r="E34" s="48"/>
      <c r="F34" s="48"/>
      <c r="G34" s="48"/>
      <c r="H34" s="28"/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</sheetData>
  <mergeCells count="25">
    <mergeCell ref="D25:D26"/>
    <mergeCell ref="E25:E26"/>
    <mergeCell ref="F25:F26"/>
    <mergeCell ref="E9:F9"/>
    <mergeCell ref="B34:G34"/>
    <mergeCell ref="A25:A26"/>
    <mergeCell ref="E8:F8"/>
    <mergeCell ref="D12:G12"/>
    <mergeCell ref="A18:G18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0" workbookViewId="0">
      <selection activeCell="A33" sqref="A33:XFD35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49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756.8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219683.90399999998</v>
      </c>
      <c r="D15" s="13">
        <f>SUM(C10*G9*3)</f>
        <v>54920.975999999995</v>
      </c>
      <c r="E15" s="13">
        <f>SUM(G9*C10*3)</f>
        <v>54920.975999999995</v>
      </c>
      <c r="F15" s="13">
        <f>SUM(G9*C10*3)</f>
        <v>54920.975999999995</v>
      </c>
      <c r="G15" s="30">
        <f>SUM(G9*C10*3)</f>
        <v>54920.975999999995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219683.90399999998</v>
      </c>
      <c r="D21" s="30">
        <f>SUM(D24:D31)</f>
        <v>54920.975999999995</v>
      </c>
      <c r="E21" s="30">
        <f t="shared" ref="E21:G21" si="0">SUM(E24:E31)</f>
        <v>54920.975999999995</v>
      </c>
      <c r="F21" s="30">
        <f t="shared" si="0"/>
        <v>54920.975999999995</v>
      </c>
      <c r="G21" s="30">
        <f t="shared" si="0"/>
        <v>54920.975999999995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73560.959999999992</v>
      </c>
      <c r="D24" s="18">
        <f>SUM(C10*8.1*3)</f>
        <v>18390.239999999998</v>
      </c>
      <c r="E24" s="18">
        <f>SUM(C10*8.1*3)</f>
        <v>18390.239999999998</v>
      </c>
      <c r="F24" s="18">
        <f>SUM(C10*8.1*3)</f>
        <v>18390.239999999998</v>
      </c>
      <c r="G24" s="23">
        <f>SUM(C10*8.1*3)</f>
        <v>18390.239999999998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64570.175999999999</v>
      </c>
      <c r="D25" s="61">
        <f>SUM(C10*7.11*3)</f>
        <v>16142.544</v>
      </c>
      <c r="E25" s="61">
        <f>SUM(C10*7.11*3)</f>
        <v>16142.544</v>
      </c>
      <c r="F25" s="61">
        <f>SUM(C10*7.11*3)</f>
        <v>16142.544</v>
      </c>
      <c r="G25" s="59">
        <f>SUM(C10*7.11*3)</f>
        <v>16142.544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14530.559999999998</v>
      </c>
      <c r="D27" s="59">
        <f>SUM(C10*1.6*3)</f>
        <v>3632.6399999999994</v>
      </c>
      <c r="E27" s="59">
        <f>SUM(C10*1.6*3)</f>
        <v>3632.6399999999994</v>
      </c>
      <c r="F27" s="59">
        <f>SUM(C10*1.6*3)</f>
        <v>3632.6399999999994</v>
      </c>
      <c r="G27" s="59">
        <f>SUM(C10*1.6*3)</f>
        <v>3632.6399999999994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20251.968000000001</v>
      </c>
      <c r="D29" s="44">
        <f>SUM(C10*2.23*3)</f>
        <v>5062.9920000000002</v>
      </c>
      <c r="E29" s="44">
        <f>SUM(C10*2.23*3)</f>
        <v>5062.9920000000002</v>
      </c>
      <c r="F29" s="44">
        <f>SUM(C10*2.23*3)</f>
        <v>5062.9920000000002</v>
      </c>
      <c r="G29" s="44">
        <f>SUM(C10*2.23*3)</f>
        <v>5062.9920000000002</v>
      </c>
    </row>
    <row r="30" spans="1:7" ht="38.25" x14ac:dyDescent="0.25">
      <c r="A30" s="36">
        <v>1.5</v>
      </c>
      <c r="B30" s="45" t="s">
        <v>70</v>
      </c>
      <c r="C30" s="44">
        <f>SUM(D30:G30)</f>
        <v>20161.152000000002</v>
      </c>
      <c r="D30" s="44">
        <f>SUM(C10*2.22*3)</f>
        <v>5040.2880000000005</v>
      </c>
      <c r="E30" s="44">
        <f>SUM(C10*2.22*3)</f>
        <v>5040.2880000000005</v>
      </c>
      <c r="F30" s="44">
        <f>SUM(C10*2.22*3)</f>
        <v>5040.2880000000005</v>
      </c>
      <c r="G30" s="44">
        <f>SUM(C10*2.22*3)</f>
        <v>5040.2880000000005</v>
      </c>
    </row>
    <row r="31" spans="1:7" ht="60" x14ac:dyDescent="0.25">
      <c r="A31" s="24">
        <v>1.6</v>
      </c>
      <c r="B31" s="25" t="s">
        <v>64</v>
      </c>
      <c r="C31" s="29">
        <f>SUM(D31+E31+F31+G31)</f>
        <v>26609.088</v>
      </c>
      <c r="D31" s="29">
        <f>SUM(D33:D33)</f>
        <v>6652.2719999999999</v>
      </c>
      <c r="E31" s="29">
        <f>SUM(E33:E33)</f>
        <v>6652.2719999999999</v>
      </c>
      <c r="F31" s="29">
        <f>SUM(F33:F33)</f>
        <v>6652.2719999999999</v>
      </c>
      <c r="G31" s="29">
        <f>SUM(G33:G33)</f>
        <v>6652.2719999999999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1" t="s">
        <v>81</v>
      </c>
      <c r="C33" s="29">
        <f>SUM(D33+E33+F33+G33)</f>
        <v>26609.088</v>
      </c>
      <c r="D33" s="17">
        <f>SUM(C10*2.93*3)</f>
        <v>6652.2719999999999</v>
      </c>
      <c r="E33" s="17">
        <f>SUM(C10*2.93*3)</f>
        <v>6652.2719999999999</v>
      </c>
      <c r="F33" s="17">
        <f>SUM(C10*2.93*3)</f>
        <v>6652.2719999999999</v>
      </c>
      <c r="G33" s="17">
        <f>SUM(C10*2.93*3)</f>
        <v>6652.2719999999999</v>
      </c>
      <c r="H33" s="28"/>
    </row>
    <row r="34" spans="1:8" ht="27.75" customHeight="1" x14ac:dyDescent="0.25">
      <c r="A34" s="28"/>
      <c r="B34" s="48" t="s">
        <v>83</v>
      </c>
      <c r="C34" s="48"/>
      <c r="D34" s="48"/>
      <c r="E34" s="48"/>
      <c r="F34" s="48"/>
      <c r="G34" s="48"/>
      <c r="H34" s="28"/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</sheetData>
  <mergeCells count="25">
    <mergeCell ref="D25:D26"/>
    <mergeCell ref="E25:E26"/>
    <mergeCell ref="F25:F26"/>
    <mergeCell ref="E9:F9"/>
    <mergeCell ref="B34:G34"/>
    <mergeCell ref="A25:A26"/>
    <mergeCell ref="E8:F8"/>
    <mergeCell ref="D12:G12"/>
    <mergeCell ref="A18:G18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activeCell="C15" sqref="C15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8" x14ac:dyDescent="0.25">
      <c r="E1" s="52" t="s">
        <v>0</v>
      </c>
      <c r="F1" s="53"/>
      <c r="G1" s="53"/>
    </row>
    <row r="2" spans="1:8" x14ac:dyDescent="0.25">
      <c r="E2" s="52" t="s">
        <v>78</v>
      </c>
      <c r="F2" s="54"/>
      <c r="G2" s="54"/>
    </row>
    <row r="4" spans="1:8" x14ac:dyDescent="0.25">
      <c r="C4" s="47" t="s">
        <v>1</v>
      </c>
      <c r="D4" s="47"/>
    </row>
    <row r="5" spans="1:8" x14ac:dyDescent="0.25">
      <c r="B5" s="54" t="s">
        <v>2</v>
      </c>
      <c r="C5" s="54"/>
      <c r="D5" s="54"/>
      <c r="E5" s="54"/>
      <c r="F5" s="54"/>
      <c r="G5" s="54"/>
    </row>
    <row r="6" spans="1:8" x14ac:dyDescent="0.25">
      <c r="B6" s="54" t="s">
        <v>48</v>
      </c>
      <c r="C6" s="54"/>
      <c r="D6" s="54"/>
      <c r="E6" s="54"/>
      <c r="F6" s="54"/>
      <c r="G6" s="54"/>
    </row>
    <row r="7" spans="1:8" x14ac:dyDescent="0.25">
      <c r="C7" s="47" t="s">
        <v>79</v>
      </c>
      <c r="D7" s="47"/>
    </row>
    <row r="8" spans="1:8" ht="17.25" x14ac:dyDescent="0.25">
      <c r="C8" s="46"/>
      <c r="D8" s="46"/>
      <c r="E8" s="47" t="s">
        <v>18</v>
      </c>
      <c r="F8" s="47"/>
      <c r="G8" s="46"/>
    </row>
    <row r="9" spans="1:8" ht="17.25" x14ac:dyDescent="0.25">
      <c r="C9" s="46" t="s">
        <v>77</v>
      </c>
      <c r="D9" s="46"/>
      <c r="E9" s="47" t="s">
        <v>80</v>
      </c>
      <c r="F9" s="47"/>
      <c r="G9" s="46">
        <v>24.19</v>
      </c>
      <c r="H9" s="32"/>
    </row>
    <row r="10" spans="1:8" x14ac:dyDescent="0.25">
      <c r="B10" s="16" t="s">
        <v>68</v>
      </c>
      <c r="C10" s="43">
        <v>744.4</v>
      </c>
      <c r="D10" s="46"/>
      <c r="E10" s="32"/>
      <c r="F10" s="32"/>
      <c r="G10" s="32"/>
      <c r="H10" s="32"/>
    </row>
    <row r="12" spans="1:8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8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8" x14ac:dyDescent="0.25">
      <c r="A14" s="2"/>
      <c r="B14" s="6" t="s">
        <v>10</v>
      </c>
      <c r="C14" s="4"/>
      <c r="D14" s="4"/>
      <c r="E14" s="4"/>
      <c r="F14" s="4"/>
      <c r="G14" s="4"/>
    </row>
    <row r="15" spans="1:8" x14ac:dyDescent="0.25">
      <c r="A15" s="13">
        <v>1</v>
      </c>
      <c r="B15" s="12" t="s">
        <v>11</v>
      </c>
      <c r="C15" s="64">
        <f>SUM(D15:G15)</f>
        <v>216084.432</v>
      </c>
      <c r="D15" s="13">
        <f>SUM(C10*G9*3)</f>
        <v>54021.108</v>
      </c>
      <c r="E15" s="13">
        <f>SUM(G9*C10*3)</f>
        <v>54021.108</v>
      </c>
      <c r="F15" s="13">
        <f>SUM(G9*C10*3)</f>
        <v>54021.108</v>
      </c>
      <c r="G15" s="30">
        <f>SUM(G9*C10*3)</f>
        <v>54021.108</v>
      </c>
    </row>
    <row r="16" spans="1:8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216084.43199999997</v>
      </c>
      <c r="D21" s="30">
        <f>SUM(D24:D31)</f>
        <v>54021.107999999993</v>
      </c>
      <c r="E21" s="30">
        <f t="shared" ref="E21:G21" si="0">SUM(E24:E31)</f>
        <v>54021.107999999993</v>
      </c>
      <c r="F21" s="30">
        <f t="shared" si="0"/>
        <v>54021.107999999993</v>
      </c>
      <c r="G21" s="30">
        <f t="shared" si="0"/>
        <v>54021.107999999993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72355.679999999993</v>
      </c>
      <c r="D24" s="18">
        <f>SUM(C10*8.1*3)</f>
        <v>18088.919999999998</v>
      </c>
      <c r="E24" s="18">
        <f>SUM(C10*8.1*3)</f>
        <v>18088.919999999998</v>
      </c>
      <c r="F24" s="18">
        <f>SUM(C10*8.1*3)</f>
        <v>18088.919999999998</v>
      </c>
      <c r="G24" s="23">
        <f>SUM(C10*8.1*3)</f>
        <v>18088.919999999998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63512.207999999999</v>
      </c>
      <c r="D25" s="61">
        <f>SUM(C10*7.11*3)</f>
        <v>15878.052</v>
      </c>
      <c r="E25" s="61">
        <f>SUM(C10*7.11*3)</f>
        <v>15878.052</v>
      </c>
      <c r="F25" s="61">
        <f>SUM(C10*7.11*3)</f>
        <v>15878.052</v>
      </c>
      <c r="G25" s="59">
        <f>SUM(C10*7.11*3)</f>
        <v>15878.052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14292.48</v>
      </c>
      <c r="D27" s="59">
        <f>SUM(C10*1.6*3)</f>
        <v>3573.12</v>
      </c>
      <c r="E27" s="59">
        <f>SUM(C10*1.6*3)</f>
        <v>3573.12</v>
      </c>
      <c r="F27" s="59">
        <f>SUM(C10*1.6*3)</f>
        <v>3573.12</v>
      </c>
      <c r="G27" s="59">
        <f>SUM(C10*1.6*3)</f>
        <v>3573.12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19920.144</v>
      </c>
      <c r="D29" s="44">
        <f>SUM(C10*2.23*3)</f>
        <v>4980.0360000000001</v>
      </c>
      <c r="E29" s="44">
        <f>SUM(C10*2.23*3)</f>
        <v>4980.0360000000001</v>
      </c>
      <c r="F29" s="44">
        <f>SUM(C10*2.23*3)</f>
        <v>4980.0360000000001</v>
      </c>
      <c r="G29" s="44">
        <f>SUM(C10*2.23*3)</f>
        <v>4980.0360000000001</v>
      </c>
    </row>
    <row r="30" spans="1:7" ht="38.25" x14ac:dyDescent="0.25">
      <c r="A30" s="36">
        <v>1.5</v>
      </c>
      <c r="B30" s="45" t="s">
        <v>70</v>
      </c>
      <c r="C30" s="44">
        <f>SUM(D30:G30)</f>
        <v>19830.815999999999</v>
      </c>
      <c r="D30" s="44">
        <f>SUM(C10*2.22*3)</f>
        <v>4957.7039999999997</v>
      </c>
      <c r="E30" s="44">
        <f>SUM(C10*2.22*3)</f>
        <v>4957.7039999999997</v>
      </c>
      <c r="F30" s="44">
        <f>SUM(C10*2.22*3)</f>
        <v>4957.7039999999997</v>
      </c>
      <c r="G30" s="44">
        <f>SUM(C10*2.22*3)</f>
        <v>4957.7039999999997</v>
      </c>
    </row>
    <row r="31" spans="1:7" ht="60" x14ac:dyDescent="0.25">
      <c r="A31" s="24">
        <v>1.6</v>
      </c>
      <c r="B31" s="25" t="s">
        <v>64</v>
      </c>
      <c r="C31" s="29">
        <f>SUM(D31+E31+F31+G31)</f>
        <v>26173.103999999999</v>
      </c>
      <c r="D31" s="29">
        <f>SUM(D33:D33)</f>
        <v>6543.2759999999998</v>
      </c>
      <c r="E31" s="29">
        <f>SUM(E33:E33)</f>
        <v>6543.2759999999998</v>
      </c>
      <c r="F31" s="29">
        <f>SUM(F33:F33)</f>
        <v>6543.2759999999998</v>
      </c>
      <c r="G31" s="29">
        <f>SUM(G33:G33)</f>
        <v>6543.2759999999998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7" x14ac:dyDescent="0.25">
      <c r="A33" s="20"/>
      <c r="B33" s="1" t="s">
        <v>81</v>
      </c>
      <c r="C33" s="29">
        <f>SUM(D33+E33+F33+G33)</f>
        <v>26173.103999999999</v>
      </c>
      <c r="D33" s="17">
        <f>SUM(C10*2.93*3)</f>
        <v>6543.2759999999998</v>
      </c>
      <c r="E33" s="17">
        <f>SUM(C10*2.93*3)</f>
        <v>6543.2759999999998</v>
      </c>
      <c r="F33" s="17">
        <f>SUM(C10*2.93*3)</f>
        <v>6543.2759999999998</v>
      </c>
      <c r="G33" s="17">
        <f>SUM(C10*2.93*3)</f>
        <v>6543.2759999999998</v>
      </c>
    </row>
    <row r="34" spans="1:7" ht="27.75" customHeight="1" x14ac:dyDescent="0.25">
      <c r="A34" s="28"/>
      <c r="B34" s="48" t="s">
        <v>83</v>
      </c>
      <c r="C34" s="48"/>
      <c r="D34" s="48"/>
      <c r="E34" s="48"/>
      <c r="F34" s="48"/>
      <c r="G34" s="48"/>
    </row>
  </sheetData>
  <mergeCells count="25">
    <mergeCell ref="B34:G34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A25:A26"/>
    <mergeCell ref="E8:F8"/>
    <mergeCell ref="D12:G12"/>
    <mergeCell ref="A18:G18"/>
    <mergeCell ref="C7:D7"/>
    <mergeCell ref="E9:F9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7" sqref="A7:G37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47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586.5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217051.91999999998</v>
      </c>
      <c r="D15" s="13">
        <f>SUM(C10*G9*3)</f>
        <v>54262.979999999996</v>
      </c>
      <c r="E15" s="13">
        <f>SUM(G9*C10*3)</f>
        <v>54262.979999999996</v>
      </c>
      <c r="F15" s="13">
        <f>SUM(G9*C10*3)</f>
        <v>54262.979999999996</v>
      </c>
      <c r="G15" s="30">
        <f>SUM(G9*C10*3)</f>
        <v>54262.979999999996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217051.92000000004</v>
      </c>
      <c r="D21" s="30">
        <f>SUM(D24:D31)</f>
        <v>54262.98000000001</v>
      </c>
      <c r="E21" s="30">
        <f t="shared" ref="E21:G21" si="0">SUM(E24:E31)</f>
        <v>54262.98000000001</v>
      </c>
      <c r="F21" s="30">
        <f t="shared" si="0"/>
        <v>54262.98000000001</v>
      </c>
      <c r="G21" s="30">
        <f t="shared" si="0"/>
        <v>54262.98000000001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57007.799999999996</v>
      </c>
      <c r="D24" s="18">
        <f>SUM(C10*8.1*3)</f>
        <v>14251.949999999999</v>
      </c>
      <c r="E24" s="18">
        <f>SUM(C10*8.1*3)</f>
        <v>14251.949999999999</v>
      </c>
      <c r="F24" s="18">
        <f>SUM(C10*8.1*3)</f>
        <v>14251.949999999999</v>
      </c>
      <c r="G24" s="23">
        <f>SUM(C10*8.1*3)</f>
        <v>14251.949999999999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50040.180000000008</v>
      </c>
      <c r="D25" s="61">
        <f>SUM(C10*7.11*3)</f>
        <v>12510.045000000002</v>
      </c>
      <c r="E25" s="61">
        <f>SUM(C10*7.11*3)</f>
        <v>12510.045000000002</v>
      </c>
      <c r="F25" s="61">
        <f>SUM(C10*7.11*3)</f>
        <v>12510.045000000002</v>
      </c>
      <c r="G25" s="59">
        <f>SUM(C10*7.11*3)</f>
        <v>12510.045000000002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11260.800000000001</v>
      </c>
      <c r="D27" s="59">
        <f>SUM(C10*1.6*3)</f>
        <v>2815.2000000000003</v>
      </c>
      <c r="E27" s="59">
        <f>SUM(C10*1.6*3)</f>
        <v>2815.2000000000003</v>
      </c>
      <c r="F27" s="59">
        <f>SUM(C10*1.6*3)</f>
        <v>2815.2000000000003</v>
      </c>
      <c r="G27" s="59">
        <f>SUM(C10*1.6*3)</f>
        <v>2815.2000000000003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15694.74</v>
      </c>
      <c r="D29" s="44">
        <f>SUM(C10*2.23*3)</f>
        <v>3923.6849999999999</v>
      </c>
      <c r="E29" s="44">
        <f>SUM(C10*2.23*3)</f>
        <v>3923.6849999999999</v>
      </c>
      <c r="F29" s="44">
        <f>SUM(C10*2.23*3)</f>
        <v>3923.6849999999999</v>
      </c>
      <c r="G29" s="44">
        <f>SUM(C10*2.23*3)</f>
        <v>3923.6849999999999</v>
      </c>
    </row>
    <row r="30" spans="1:7" ht="38.25" x14ac:dyDescent="0.25">
      <c r="A30" s="36">
        <v>1.5</v>
      </c>
      <c r="B30" s="45" t="s">
        <v>70</v>
      </c>
      <c r="C30" s="44">
        <f>SUM(D30:G30)</f>
        <v>15624.360000000002</v>
      </c>
      <c r="D30" s="44">
        <f>SUM(C10*2.22*3)</f>
        <v>3906.0900000000006</v>
      </c>
      <c r="E30" s="44">
        <f>SUM(C10*2.22*3)</f>
        <v>3906.0900000000006</v>
      </c>
      <c r="F30" s="44">
        <f>SUM(C10*2.22*3)</f>
        <v>3906.0900000000006</v>
      </c>
      <c r="G30" s="44">
        <f>SUM(C10*2.22*3)</f>
        <v>3906.0900000000006</v>
      </c>
    </row>
    <row r="31" spans="1:7" ht="60" x14ac:dyDescent="0.25">
      <c r="A31" s="24">
        <v>1.6</v>
      </c>
      <c r="B31" s="25" t="s">
        <v>64</v>
      </c>
      <c r="C31" s="29">
        <f>SUM(D31+E31+F31+G31)</f>
        <v>67424.040000000008</v>
      </c>
      <c r="D31" s="29">
        <f>SUM(D33:D36)</f>
        <v>16856.010000000002</v>
      </c>
      <c r="E31" s="29">
        <f>SUM(E33:E36)</f>
        <v>16856.010000000002</v>
      </c>
      <c r="F31" s="29">
        <f>SUM(F33:F36)</f>
        <v>16856.010000000002</v>
      </c>
      <c r="G31" s="29">
        <f>SUM(G33:G36)</f>
        <v>16856.010000000002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16750.439999999999</v>
      </c>
      <c r="D33" s="27">
        <f>SUM(C10*2.38*3)</f>
        <v>4187.6099999999997</v>
      </c>
      <c r="E33" s="27">
        <f>SUM(C10*2.38*3)</f>
        <v>4187.6099999999997</v>
      </c>
      <c r="F33" s="27">
        <f>SUM(C10*2.38*3)</f>
        <v>4187.6099999999997</v>
      </c>
      <c r="G33" s="27">
        <f>SUM(C10*2.38*3)</f>
        <v>4187.6099999999997</v>
      </c>
    </row>
    <row r="34" spans="1:8" ht="45" x14ac:dyDescent="0.25">
      <c r="A34" s="20"/>
      <c r="B34" s="38" t="s">
        <v>67</v>
      </c>
      <c r="C34" s="29">
        <f>SUM(D34+E34+F34+G34)</f>
        <v>22873.5</v>
      </c>
      <c r="D34" s="27">
        <f>SUM(C10*3.25*3)</f>
        <v>5718.375</v>
      </c>
      <c r="E34" s="27">
        <f>SUM(C10*3.25*3)</f>
        <v>5718.375</v>
      </c>
      <c r="F34" s="27">
        <f>SUM(C10*3.25*3)</f>
        <v>5718.375</v>
      </c>
      <c r="G34" s="27">
        <f>SUM(C10*3.25*3)</f>
        <v>5718.375</v>
      </c>
    </row>
    <row r="35" spans="1:8" x14ac:dyDescent="0.25">
      <c r="A35" s="20"/>
      <c r="B35" s="26" t="s">
        <v>66</v>
      </c>
      <c r="C35" s="29">
        <f>SUM(D35+E35+F35+G35)</f>
        <v>7178.76</v>
      </c>
      <c r="D35" s="27">
        <f>SUM(C10*1.02*3)</f>
        <v>1794.69</v>
      </c>
      <c r="E35" s="27">
        <f>SUM(C10*1.02*3)</f>
        <v>1794.69</v>
      </c>
      <c r="F35" s="27">
        <f>SUM(C10*1.02*3)</f>
        <v>1794.69</v>
      </c>
      <c r="G35" s="27">
        <f>SUM(C10*1.02*3)</f>
        <v>1794.69</v>
      </c>
    </row>
    <row r="36" spans="1:8" x14ac:dyDescent="0.25">
      <c r="A36" s="20"/>
      <c r="B36" s="1" t="s">
        <v>81</v>
      </c>
      <c r="C36" s="29">
        <f>SUM(D36+E36+F36+G36)</f>
        <v>20621.340000000004</v>
      </c>
      <c r="D36" s="17">
        <f>SUM(C10*2.93*3)</f>
        <v>5155.3350000000009</v>
      </c>
      <c r="E36" s="17">
        <f>SUM(C10*2.93*3)</f>
        <v>5155.3350000000009</v>
      </c>
      <c r="F36" s="17">
        <f>SUM(C10*2.93*3)</f>
        <v>5155.3350000000009</v>
      </c>
      <c r="G36" s="17">
        <f>SUM(C10*2.93*3)</f>
        <v>5155.3350000000009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25:C26"/>
    <mergeCell ref="D25:D26"/>
    <mergeCell ref="E25:E26"/>
    <mergeCell ref="F25:F26"/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11" sqref="F11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46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490.6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181561.24800000002</v>
      </c>
      <c r="D15" s="13">
        <f>SUM(C10*G9*3)</f>
        <v>45390.312000000005</v>
      </c>
      <c r="E15" s="13">
        <f>SUM(G9*C10*3)</f>
        <v>45390.312000000005</v>
      </c>
      <c r="F15" s="13">
        <f>SUM(G9*C10*3)</f>
        <v>45390.312000000005</v>
      </c>
      <c r="G15" s="30">
        <f>SUM(G9*C10*3)</f>
        <v>45390.312000000005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181561.24800000002</v>
      </c>
      <c r="D21" s="30">
        <f>SUM(D24:D31)</f>
        <v>45390.312000000005</v>
      </c>
      <c r="E21" s="30">
        <f t="shared" ref="E21:G21" si="0">SUM(E24:E31)</f>
        <v>45390.312000000005</v>
      </c>
      <c r="F21" s="30">
        <f t="shared" si="0"/>
        <v>45390.312000000005</v>
      </c>
      <c r="G21" s="30">
        <f t="shared" si="0"/>
        <v>45390.312000000005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47686.32</v>
      </c>
      <c r="D24" s="18">
        <f>SUM(C10*8.1*3)</f>
        <v>11921.58</v>
      </c>
      <c r="E24" s="18">
        <f>SUM(C10*8.1*3)</f>
        <v>11921.58</v>
      </c>
      <c r="F24" s="18">
        <f>SUM(C10*8.1*3)</f>
        <v>11921.58</v>
      </c>
      <c r="G24" s="23">
        <f>SUM(C10*8.1*3)</f>
        <v>11921.58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41857.991999999998</v>
      </c>
      <c r="D25" s="61">
        <f>SUM(C10*7.11*3)</f>
        <v>10464.498</v>
      </c>
      <c r="E25" s="61">
        <f>SUM(C10*7.11*3)</f>
        <v>10464.498</v>
      </c>
      <c r="F25" s="61">
        <f>SUM(C10*7.11*3)</f>
        <v>10464.498</v>
      </c>
      <c r="G25" s="59">
        <f>SUM(C10*7.11*3)</f>
        <v>10464.498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9419.52</v>
      </c>
      <c r="D27" s="59">
        <f>SUM(C10*1.6*3)</f>
        <v>2354.88</v>
      </c>
      <c r="E27" s="59">
        <f>SUM(C10*1.6*3)</f>
        <v>2354.88</v>
      </c>
      <c r="F27" s="59">
        <f>SUM(C10*1.6*3)</f>
        <v>2354.88</v>
      </c>
      <c r="G27" s="59">
        <f>SUM(C10*1.6*3)</f>
        <v>2354.88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13128.456</v>
      </c>
      <c r="D29" s="44">
        <f>SUM(C10*2.23*3)</f>
        <v>3282.114</v>
      </c>
      <c r="E29" s="44">
        <f>SUM(C10*2.23*3)</f>
        <v>3282.114</v>
      </c>
      <c r="F29" s="44">
        <f>SUM(C10*2.23*3)</f>
        <v>3282.114</v>
      </c>
      <c r="G29" s="44">
        <f>SUM(C10*2.23*3)</f>
        <v>3282.114</v>
      </c>
    </row>
    <row r="30" spans="1:7" ht="38.25" x14ac:dyDescent="0.25">
      <c r="A30" s="36">
        <v>1.5</v>
      </c>
      <c r="B30" s="45" t="s">
        <v>70</v>
      </c>
      <c r="C30" s="44">
        <f>SUM(D30:G30)</f>
        <v>13069.584000000001</v>
      </c>
      <c r="D30" s="44">
        <f>SUM(C10*2.22*3)</f>
        <v>3267.3960000000002</v>
      </c>
      <c r="E30" s="44">
        <f>SUM(C10*2.22*3)</f>
        <v>3267.3960000000002</v>
      </c>
      <c r="F30" s="44">
        <f>SUM(C10*2.22*3)</f>
        <v>3267.3960000000002</v>
      </c>
      <c r="G30" s="44">
        <f>SUM(C10*2.22*3)</f>
        <v>3267.3960000000002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56399.376000000004</v>
      </c>
      <c r="D31" s="29">
        <f>SUM(D33:D36)</f>
        <v>14099.844000000001</v>
      </c>
      <c r="E31" s="29">
        <f>SUM(E33:E36)</f>
        <v>14099.844000000001</v>
      </c>
      <c r="F31" s="29">
        <f>SUM(F33:F36)</f>
        <v>14099.844000000001</v>
      </c>
      <c r="G31" s="29">
        <f>SUM(G33:G36)</f>
        <v>14099.844000000001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14011.536</v>
      </c>
      <c r="D33" s="27">
        <f>SUM(C10*2.38*3)</f>
        <v>3502.884</v>
      </c>
      <c r="E33" s="27">
        <f>SUM(C10*2.38*3)</f>
        <v>3502.884</v>
      </c>
      <c r="F33" s="27">
        <f>SUM(C10*2.38*3)</f>
        <v>3502.884</v>
      </c>
      <c r="G33" s="27">
        <f>SUM(C10*2.38*3)</f>
        <v>3502.884</v>
      </c>
    </row>
    <row r="34" spans="1:8" ht="45" x14ac:dyDescent="0.25">
      <c r="A34" s="20"/>
      <c r="B34" s="38" t="s">
        <v>67</v>
      </c>
      <c r="C34" s="29">
        <f>SUM(D34+E34+F34+G34)</f>
        <v>19133.400000000001</v>
      </c>
      <c r="D34" s="27">
        <f>SUM(C10*3.25*3)</f>
        <v>4783.3500000000004</v>
      </c>
      <c r="E34" s="27">
        <f>SUM(C10*3.25*3)</f>
        <v>4783.3500000000004</v>
      </c>
      <c r="F34" s="27">
        <f>SUM(C10*3.25*3)</f>
        <v>4783.3500000000004</v>
      </c>
      <c r="G34" s="27">
        <f>SUM(C10*3.25*3)</f>
        <v>4783.3500000000004</v>
      </c>
    </row>
    <row r="35" spans="1:8" x14ac:dyDescent="0.25">
      <c r="A35" s="20"/>
      <c r="B35" s="26" t="s">
        <v>66</v>
      </c>
      <c r="C35" s="29">
        <f>SUM(D35+E35+F35+G35)</f>
        <v>6004.9440000000004</v>
      </c>
      <c r="D35" s="27">
        <f>SUM(C10*1.02*3)</f>
        <v>1501.2360000000001</v>
      </c>
      <c r="E35" s="27">
        <f>SUM(C10*1.02*3)</f>
        <v>1501.2360000000001</v>
      </c>
      <c r="F35" s="27">
        <f>SUM(C10*1.02*3)</f>
        <v>1501.2360000000001</v>
      </c>
      <c r="G35" s="27">
        <f>SUM(C10*1.02*3)</f>
        <v>1501.2360000000001</v>
      </c>
    </row>
    <row r="36" spans="1:8" x14ac:dyDescent="0.25">
      <c r="A36" s="20"/>
      <c r="B36" s="1" t="s">
        <v>81</v>
      </c>
      <c r="C36" s="29">
        <f>SUM(D36+E36+F36+G36)</f>
        <v>17249.495999999999</v>
      </c>
      <c r="D36" s="17">
        <f>SUM(C10*2.93*3)</f>
        <v>4312.3739999999998</v>
      </c>
      <c r="E36" s="17">
        <f>SUM(C10*2.93*3)</f>
        <v>4312.3739999999998</v>
      </c>
      <c r="F36" s="17">
        <f>SUM(C10*2.93*3)</f>
        <v>4312.3739999999998</v>
      </c>
      <c r="G36" s="17">
        <f>SUM(C10*2.93*3)</f>
        <v>4312.3739999999998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25:C26"/>
    <mergeCell ref="D25:D26"/>
    <mergeCell ref="E25:E26"/>
    <mergeCell ref="F25:F26"/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10" sqref="C1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45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361.1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133635.88800000001</v>
      </c>
      <c r="D15" s="13">
        <f>SUM(C10*G9*3)</f>
        <v>33408.972000000002</v>
      </c>
      <c r="E15" s="13">
        <f>SUM(G9*C10*3)</f>
        <v>33408.972000000002</v>
      </c>
      <c r="F15" s="13">
        <f>SUM(G9*C10*3)</f>
        <v>33408.972000000002</v>
      </c>
      <c r="G15" s="30">
        <f>SUM(G9*C10*3)</f>
        <v>33408.972000000002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133635.88799999998</v>
      </c>
      <c r="D21" s="30">
        <f>SUM(D24:D31)</f>
        <v>33408.971999999994</v>
      </c>
      <c r="E21" s="30">
        <f t="shared" ref="E21:G21" si="0">SUM(E24:E31)</f>
        <v>33408.971999999994</v>
      </c>
      <c r="F21" s="30">
        <f t="shared" si="0"/>
        <v>33408.971999999994</v>
      </c>
      <c r="G21" s="30">
        <f t="shared" si="0"/>
        <v>33408.971999999994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35098.92</v>
      </c>
      <c r="D24" s="18">
        <f>SUM(C10*8.1*3)</f>
        <v>8774.73</v>
      </c>
      <c r="E24" s="18">
        <f>SUM(C10*8.1*3)</f>
        <v>8774.73</v>
      </c>
      <c r="F24" s="18">
        <f>SUM(C10*8.1*3)</f>
        <v>8774.73</v>
      </c>
      <c r="G24" s="23">
        <f>SUM(C10*8.1*3)</f>
        <v>8774.73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30809.052000000003</v>
      </c>
      <c r="D25" s="61">
        <f>SUM(C10*7.11*3)</f>
        <v>7702.2630000000008</v>
      </c>
      <c r="E25" s="61">
        <f>SUM(C10*7.11*3)</f>
        <v>7702.2630000000008</v>
      </c>
      <c r="F25" s="61">
        <f>SUM(C10*7.11*3)</f>
        <v>7702.2630000000008</v>
      </c>
      <c r="G25" s="59">
        <f>SUM(C10*7.11*3)</f>
        <v>7702.2630000000008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6933.1200000000008</v>
      </c>
      <c r="D27" s="59">
        <f>SUM(C10*1.6*3)</f>
        <v>1733.2800000000002</v>
      </c>
      <c r="E27" s="59">
        <f>SUM(C10*1.6*3)</f>
        <v>1733.2800000000002</v>
      </c>
      <c r="F27" s="59">
        <f>SUM(C10*1.6*3)</f>
        <v>1733.2800000000002</v>
      </c>
      <c r="G27" s="59">
        <f>SUM(C10*1.6*3)</f>
        <v>1733.2800000000002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9663.0360000000001</v>
      </c>
      <c r="D29" s="44">
        <f>SUM(C10*2.23*3)</f>
        <v>2415.759</v>
      </c>
      <c r="E29" s="44">
        <f>SUM(C10*2.23*3)</f>
        <v>2415.759</v>
      </c>
      <c r="F29" s="44">
        <f>SUM(C10*2.23*3)</f>
        <v>2415.759</v>
      </c>
      <c r="G29" s="44">
        <f>SUM(C10*2.23*3)</f>
        <v>2415.759</v>
      </c>
    </row>
    <row r="30" spans="1:7" ht="38.25" x14ac:dyDescent="0.25">
      <c r="A30" s="36">
        <v>1.5</v>
      </c>
      <c r="B30" s="45" t="s">
        <v>70</v>
      </c>
      <c r="C30" s="44">
        <f>SUM(D30:G30)</f>
        <v>9619.7040000000015</v>
      </c>
      <c r="D30" s="44">
        <f>SUM(C10*2.22*3)</f>
        <v>2404.9260000000004</v>
      </c>
      <c r="E30" s="44">
        <f>SUM(C10*2.22*3)</f>
        <v>2404.9260000000004</v>
      </c>
      <c r="F30" s="44">
        <f>SUM(C10*2.22*3)</f>
        <v>2404.9260000000004</v>
      </c>
      <c r="G30" s="44">
        <f>SUM(C10*2.22*3)</f>
        <v>2404.9260000000004</v>
      </c>
    </row>
    <row r="31" spans="1:7" ht="60" x14ac:dyDescent="0.25">
      <c r="A31" s="24">
        <v>1.6</v>
      </c>
      <c r="B31" s="25" t="s">
        <v>64</v>
      </c>
      <c r="C31" s="29">
        <f>SUM(D31+E31+F31+G31)</f>
        <v>41512.055999999997</v>
      </c>
      <c r="D31" s="29">
        <f>SUM(D33:D36)</f>
        <v>10378.013999999999</v>
      </c>
      <c r="E31" s="29">
        <f>SUM(E33:E36)</f>
        <v>10378.013999999999</v>
      </c>
      <c r="F31" s="29">
        <f>SUM(F33:F36)</f>
        <v>10378.013999999999</v>
      </c>
      <c r="G31" s="29">
        <f>SUM(G33:G36)</f>
        <v>10378.013999999999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10313.016</v>
      </c>
      <c r="D33" s="27">
        <f>SUM(C10*2.38*3)</f>
        <v>2578.2539999999999</v>
      </c>
      <c r="E33" s="27">
        <f>SUM(C10*2.38*3)</f>
        <v>2578.2539999999999</v>
      </c>
      <c r="F33" s="27">
        <f>SUM(C10*2.38*3)</f>
        <v>2578.2539999999999</v>
      </c>
      <c r="G33" s="27">
        <f>SUM(C10*2.38*3)</f>
        <v>2578.2539999999999</v>
      </c>
    </row>
    <row r="34" spans="1:8" ht="45" x14ac:dyDescent="0.25">
      <c r="A34" s="20"/>
      <c r="B34" s="38" t="s">
        <v>67</v>
      </c>
      <c r="C34" s="29">
        <f>SUM(D34+E34+F34+G34)</f>
        <v>14082.900000000001</v>
      </c>
      <c r="D34" s="27">
        <f>SUM(C10*3.25*3)</f>
        <v>3520.7250000000004</v>
      </c>
      <c r="E34" s="27">
        <f>SUM(C10*3.25*3)</f>
        <v>3520.7250000000004</v>
      </c>
      <c r="F34" s="27">
        <f>SUM(C10*3.25*3)</f>
        <v>3520.7250000000004</v>
      </c>
      <c r="G34" s="27">
        <f>SUM(C10*3.25*3)</f>
        <v>3520.7250000000004</v>
      </c>
    </row>
    <row r="35" spans="1:8" x14ac:dyDescent="0.25">
      <c r="A35" s="20"/>
      <c r="B35" s="26" t="s">
        <v>66</v>
      </c>
      <c r="C35" s="29">
        <f>SUM(D35+E35+F35+G35)</f>
        <v>4419.8639999999996</v>
      </c>
      <c r="D35" s="27">
        <f>SUM(C10*1.02*3)</f>
        <v>1104.9659999999999</v>
      </c>
      <c r="E35" s="27">
        <f>SUM(C10*1.02*3)</f>
        <v>1104.9659999999999</v>
      </c>
      <c r="F35" s="27">
        <f>SUM(C10*1.02*3)</f>
        <v>1104.9659999999999</v>
      </c>
      <c r="G35" s="27">
        <f>SUM(C10*1.02*3)</f>
        <v>1104.9659999999999</v>
      </c>
    </row>
    <row r="36" spans="1:8" x14ac:dyDescent="0.25">
      <c r="A36" s="20"/>
      <c r="B36" s="1" t="s">
        <v>81</v>
      </c>
      <c r="C36" s="29">
        <f>SUM(D36+E36+F36+G36)</f>
        <v>12696.276000000002</v>
      </c>
      <c r="D36" s="17">
        <f>SUM(C10*2.93*3)</f>
        <v>3174.0690000000004</v>
      </c>
      <c r="E36" s="17">
        <f>SUM(C10*2.93*3)</f>
        <v>3174.0690000000004</v>
      </c>
      <c r="F36" s="17">
        <f>SUM(C10*2.93*3)</f>
        <v>3174.0690000000004</v>
      </c>
      <c r="G36" s="17">
        <f>SUM(C10*2.93*3)</f>
        <v>3174.0690000000004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25:C26"/>
    <mergeCell ref="D25:D26"/>
    <mergeCell ref="E25:E26"/>
    <mergeCell ref="F25:F26"/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" workbookViewId="0">
      <selection activeCell="C10" sqref="C1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44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359.6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133080.76800000001</v>
      </c>
      <c r="D15" s="13">
        <f>SUM(C10*G9*3)</f>
        <v>33270.192000000003</v>
      </c>
      <c r="E15" s="13">
        <f>SUM(G9*C10*3)</f>
        <v>33270.192000000003</v>
      </c>
      <c r="F15" s="13">
        <f>SUM(G9*C10*3)</f>
        <v>33270.192000000003</v>
      </c>
      <c r="G15" s="30">
        <f>SUM(G9*C10*3)</f>
        <v>33270.192000000003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133080.76800000004</v>
      </c>
      <c r="D21" s="30">
        <f>SUM(D24:D31)</f>
        <v>33270.19200000001</v>
      </c>
      <c r="E21" s="30">
        <f t="shared" ref="E21:G21" si="0">SUM(E24:E31)</f>
        <v>33270.19200000001</v>
      </c>
      <c r="F21" s="30">
        <f t="shared" si="0"/>
        <v>33270.19200000001</v>
      </c>
      <c r="G21" s="30">
        <f t="shared" si="0"/>
        <v>33270.19200000001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34953.120000000003</v>
      </c>
      <c r="D24" s="18">
        <f>SUM(C10*8.1*3)</f>
        <v>8738.2800000000007</v>
      </c>
      <c r="E24" s="18">
        <f>SUM(C10*8.1*3)</f>
        <v>8738.2800000000007</v>
      </c>
      <c r="F24" s="18">
        <f>SUM(C10*8.1*3)</f>
        <v>8738.2800000000007</v>
      </c>
      <c r="G24" s="23">
        <f>SUM(C10*8.1*3)</f>
        <v>8738.2800000000007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30681.072000000004</v>
      </c>
      <c r="D25" s="61">
        <f>SUM(C10*7.11*3)</f>
        <v>7670.2680000000009</v>
      </c>
      <c r="E25" s="61">
        <f>SUM(C10*7.11*3)</f>
        <v>7670.2680000000009</v>
      </c>
      <c r="F25" s="61">
        <f>SUM(C10*7.11*3)</f>
        <v>7670.2680000000009</v>
      </c>
      <c r="G25" s="59">
        <f>SUM(C10*7.11*3)</f>
        <v>7670.2680000000009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6904.32</v>
      </c>
      <c r="D27" s="59">
        <f>SUM(C10*1.6*3)</f>
        <v>1726.08</v>
      </c>
      <c r="E27" s="59">
        <f>SUM(C10*1.6*3)</f>
        <v>1726.08</v>
      </c>
      <c r="F27" s="59">
        <f>SUM(C10*1.6*3)</f>
        <v>1726.08</v>
      </c>
      <c r="G27" s="59">
        <f>SUM(C10*1.6*3)</f>
        <v>1726.08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9622.8960000000006</v>
      </c>
      <c r="D29" s="44">
        <f>SUM(C10*2.23*3)</f>
        <v>2405.7240000000002</v>
      </c>
      <c r="E29" s="44">
        <f>SUM(C10*2.23*3)</f>
        <v>2405.7240000000002</v>
      </c>
      <c r="F29" s="44">
        <f>SUM(C10*2.23*3)</f>
        <v>2405.7240000000002</v>
      </c>
      <c r="G29" s="44">
        <f>SUM(C10*2.23*3)</f>
        <v>2405.7240000000002</v>
      </c>
    </row>
    <row r="30" spans="1:7" ht="38.25" x14ac:dyDescent="0.25">
      <c r="A30" s="36">
        <v>1.5</v>
      </c>
      <c r="B30" s="45" t="s">
        <v>70</v>
      </c>
      <c r="C30" s="44">
        <f>SUM(D30:G30)</f>
        <v>9579.7440000000024</v>
      </c>
      <c r="D30" s="44">
        <f>SUM(C10*2.22*3)</f>
        <v>2394.9360000000006</v>
      </c>
      <c r="E30" s="44">
        <f>SUM(C10*2.22*3)</f>
        <v>2394.9360000000006</v>
      </c>
      <c r="F30" s="44">
        <f>SUM(C10*2.22*3)</f>
        <v>2394.9360000000006</v>
      </c>
      <c r="G30" s="44">
        <f>SUM(C10*2.22*3)</f>
        <v>2394.9360000000006</v>
      </c>
    </row>
    <row r="31" spans="1:7" ht="60" x14ac:dyDescent="0.25">
      <c r="A31" s="24">
        <v>1.6</v>
      </c>
      <c r="B31" s="25" t="s">
        <v>64</v>
      </c>
      <c r="C31" s="29">
        <f>SUM(D31+E31+F31+G31)</f>
        <v>41339.616000000002</v>
      </c>
      <c r="D31" s="29">
        <f>SUM(D33:D36)</f>
        <v>10334.904</v>
      </c>
      <c r="E31" s="29">
        <f>SUM(E33:E36)</f>
        <v>10334.904</v>
      </c>
      <c r="F31" s="29">
        <f>SUM(F33:F36)</f>
        <v>10334.904</v>
      </c>
      <c r="G31" s="29">
        <f>SUM(G33:G36)</f>
        <v>10334.904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10270.176000000001</v>
      </c>
      <c r="D33" s="27">
        <f>SUM(C10*2.38*3)</f>
        <v>2567.5440000000003</v>
      </c>
      <c r="E33" s="27">
        <f>SUM(C10*2.38*3)</f>
        <v>2567.5440000000003</v>
      </c>
      <c r="F33" s="27">
        <f>SUM(C10*2.38*3)</f>
        <v>2567.5440000000003</v>
      </c>
      <c r="G33" s="27">
        <f>SUM(C10*2.38*3)</f>
        <v>2567.5440000000003</v>
      </c>
    </row>
    <row r="34" spans="1:8" ht="45" x14ac:dyDescent="0.25">
      <c r="A34" s="20"/>
      <c r="B34" s="38" t="s">
        <v>67</v>
      </c>
      <c r="C34" s="29">
        <f>SUM(D34+E34+F34+G34)</f>
        <v>14024.400000000001</v>
      </c>
      <c r="D34" s="27">
        <f>SUM(C10*3.25*3)</f>
        <v>3506.1000000000004</v>
      </c>
      <c r="E34" s="27">
        <f>SUM(C10*3.25*3)</f>
        <v>3506.1000000000004</v>
      </c>
      <c r="F34" s="27">
        <f>SUM(C10*3.25*3)</f>
        <v>3506.1000000000004</v>
      </c>
      <c r="G34" s="27">
        <f>SUM(C10*3.25*3)</f>
        <v>3506.1000000000004</v>
      </c>
    </row>
    <row r="35" spans="1:8" x14ac:dyDescent="0.25">
      <c r="A35" s="20"/>
      <c r="B35" s="26" t="s">
        <v>66</v>
      </c>
      <c r="C35" s="29">
        <f>SUM(D35+E35+F35+G35)</f>
        <v>4401.5040000000008</v>
      </c>
      <c r="D35" s="27">
        <f>SUM(C10*1.02*3)</f>
        <v>1100.3760000000002</v>
      </c>
      <c r="E35" s="27">
        <f>SUM(C10*1.02*3)</f>
        <v>1100.3760000000002</v>
      </c>
      <c r="F35" s="27">
        <f>SUM(C10*1.02*3)</f>
        <v>1100.3760000000002</v>
      </c>
      <c r="G35" s="27">
        <f>SUM(C10*1.02*3)</f>
        <v>1100.3760000000002</v>
      </c>
    </row>
    <row r="36" spans="1:8" x14ac:dyDescent="0.25">
      <c r="A36" s="20"/>
      <c r="B36" s="1" t="s">
        <v>81</v>
      </c>
      <c r="C36" s="29">
        <f>SUM(D36+E36+F36+G36)</f>
        <v>12643.536000000002</v>
      </c>
      <c r="D36" s="17">
        <f>SUM(C10*2.93*3)</f>
        <v>3160.8840000000005</v>
      </c>
      <c r="E36" s="17">
        <f>SUM(C10*2.93*3)</f>
        <v>3160.8840000000005</v>
      </c>
      <c r="F36" s="17">
        <f>SUM(C10*2.93*3)</f>
        <v>3160.8840000000005</v>
      </c>
      <c r="G36" s="17">
        <f>SUM(C10*2.93*3)</f>
        <v>3160.8840000000005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25:C26"/>
    <mergeCell ref="D25:D26"/>
    <mergeCell ref="E25:E26"/>
    <mergeCell ref="F25:F26"/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D10" sqref="D1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43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562.4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208132.99199999997</v>
      </c>
      <c r="D15" s="13">
        <f>SUM(C10*G9*3)</f>
        <v>52033.247999999992</v>
      </c>
      <c r="E15" s="13">
        <f>SUM(G9*C10*3)</f>
        <v>52033.247999999992</v>
      </c>
      <c r="F15" s="13">
        <f>SUM(G9*C10*3)</f>
        <v>52033.247999999992</v>
      </c>
      <c r="G15" s="30">
        <f>SUM(G9*C10*3)</f>
        <v>52033.247999999992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208132.99200000003</v>
      </c>
      <c r="D21" s="30">
        <f>SUM(D24:D31)</f>
        <v>52033.248000000007</v>
      </c>
      <c r="E21" s="30">
        <f t="shared" ref="E21:G21" si="0">SUM(E24:E31)</f>
        <v>52033.248000000007</v>
      </c>
      <c r="F21" s="30">
        <f t="shared" si="0"/>
        <v>52033.248000000007</v>
      </c>
      <c r="G21" s="30">
        <f t="shared" si="0"/>
        <v>52033.248000000007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54665.279999999999</v>
      </c>
      <c r="D24" s="18">
        <f>SUM(C10*8.1*3)</f>
        <v>13666.32</v>
      </c>
      <c r="E24" s="18">
        <f>SUM(C10*8.1*3)</f>
        <v>13666.32</v>
      </c>
      <c r="F24" s="18">
        <f>SUM(C10*8.1*3)</f>
        <v>13666.32</v>
      </c>
      <c r="G24" s="23">
        <f>SUM(C10*8.1*3)</f>
        <v>13666.32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47983.968000000001</v>
      </c>
      <c r="D25" s="61">
        <f>SUM(C10*7.11*3)</f>
        <v>11995.992</v>
      </c>
      <c r="E25" s="61">
        <f>SUM(C10*7.11*3)</f>
        <v>11995.992</v>
      </c>
      <c r="F25" s="61">
        <f>SUM(C10*7.11*3)</f>
        <v>11995.992</v>
      </c>
      <c r="G25" s="59">
        <f>SUM(C10*7.11*3)</f>
        <v>11995.992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10798.08</v>
      </c>
      <c r="D27" s="59">
        <f>SUM(C10*1.6*3)</f>
        <v>2699.52</v>
      </c>
      <c r="E27" s="59">
        <f>SUM(C10*1.6*3)</f>
        <v>2699.52</v>
      </c>
      <c r="F27" s="59">
        <f>SUM(C10*1.6*3)</f>
        <v>2699.52</v>
      </c>
      <c r="G27" s="59">
        <f>SUM(C10*1.6*3)</f>
        <v>2699.52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15049.824000000001</v>
      </c>
      <c r="D29" s="44">
        <f>SUM(C10*2.23*3)</f>
        <v>3762.4560000000001</v>
      </c>
      <c r="E29" s="44">
        <f>SUM(C10*2.23*3)</f>
        <v>3762.4560000000001</v>
      </c>
      <c r="F29" s="44">
        <f>SUM(C10*2.23*3)</f>
        <v>3762.4560000000001</v>
      </c>
      <c r="G29" s="44">
        <f>SUM(C10*2.23*3)</f>
        <v>3762.4560000000001</v>
      </c>
    </row>
    <row r="30" spans="1:7" ht="38.25" x14ac:dyDescent="0.25">
      <c r="A30" s="36">
        <v>1.5</v>
      </c>
      <c r="B30" s="45" t="s">
        <v>70</v>
      </c>
      <c r="C30" s="44">
        <f>SUM(D30:G30)</f>
        <v>14982.335999999999</v>
      </c>
      <c r="D30" s="44">
        <f>SUM(C10*2.22*3)</f>
        <v>3745.5839999999998</v>
      </c>
      <c r="E30" s="44">
        <f>SUM(C10*2.22*3)</f>
        <v>3745.5839999999998</v>
      </c>
      <c r="F30" s="44">
        <f>SUM(C10*2.22*3)</f>
        <v>3745.5839999999998</v>
      </c>
      <c r="G30" s="44">
        <f>SUM(C10*2.22*3)</f>
        <v>3745.5839999999998</v>
      </c>
    </row>
    <row r="31" spans="1:7" ht="60" x14ac:dyDescent="0.25">
      <c r="A31" s="24">
        <v>1.6</v>
      </c>
      <c r="B31" s="25" t="s">
        <v>64</v>
      </c>
      <c r="C31" s="29">
        <f>SUM(D31+E31+F31+G31)</f>
        <v>64653.504000000001</v>
      </c>
      <c r="D31" s="29">
        <f>SUM(D33:D36)</f>
        <v>16163.376</v>
      </c>
      <c r="E31" s="29">
        <f>SUM(E33:E36)</f>
        <v>16163.376</v>
      </c>
      <c r="F31" s="29">
        <f>SUM(F33:F36)</f>
        <v>16163.376</v>
      </c>
      <c r="G31" s="29">
        <f>SUM(G33:G36)</f>
        <v>16163.376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16062.144</v>
      </c>
      <c r="D33" s="27">
        <f>SUM(C10*2.38*3)</f>
        <v>4015.5360000000001</v>
      </c>
      <c r="E33" s="27">
        <f>SUM(C10*2.38*3)</f>
        <v>4015.5360000000001</v>
      </c>
      <c r="F33" s="27">
        <f>SUM(C10*2.38*3)</f>
        <v>4015.5360000000001</v>
      </c>
      <c r="G33" s="27">
        <f>SUM(C10*2.38*3)</f>
        <v>4015.5360000000001</v>
      </c>
    </row>
    <row r="34" spans="1:8" ht="45" x14ac:dyDescent="0.25">
      <c r="A34" s="20"/>
      <c r="B34" s="38" t="s">
        <v>67</v>
      </c>
      <c r="C34" s="29">
        <f>SUM(D34+E34+F34+G34)</f>
        <v>21933.599999999999</v>
      </c>
      <c r="D34" s="27">
        <f>SUM(C10*3.25*3)</f>
        <v>5483.4</v>
      </c>
      <c r="E34" s="27">
        <f>SUM(C10*3.25*3)</f>
        <v>5483.4</v>
      </c>
      <c r="F34" s="27">
        <f>SUM(C10*3.25*3)</f>
        <v>5483.4</v>
      </c>
      <c r="G34" s="27">
        <f>SUM(C10*3.25*3)</f>
        <v>5483.4</v>
      </c>
    </row>
    <row r="35" spans="1:8" x14ac:dyDescent="0.25">
      <c r="A35" s="20"/>
      <c r="B35" s="26" t="s">
        <v>66</v>
      </c>
      <c r="C35" s="29">
        <f>SUM(D35+E35+F35+G35)</f>
        <v>6883.7759999999998</v>
      </c>
      <c r="D35" s="27">
        <f>SUM(C10*1.02*3)</f>
        <v>1720.944</v>
      </c>
      <c r="E35" s="27">
        <f>SUM(C10*1.02*3)</f>
        <v>1720.944</v>
      </c>
      <c r="F35" s="27">
        <f>SUM(C10*1.02*3)</f>
        <v>1720.944</v>
      </c>
      <c r="G35" s="27">
        <f>SUM(C10*1.02*3)</f>
        <v>1720.944</v>
      </c>
    </row>
    <row r="36" spans="1:8" x14ac:dyDescent="0.25">
      <c r="A36" s="20"/>
      <c r="B36" s="1" t="s">
        <v>81</v>
      </c>
      <c r="C36" s="29">
        <f>SUM(D36+E36+F36+G36)</f>
        <v>19773.984</v>
      </c>
      <c r="D36" s="17">
        <f>SUM(C10*2.93*3)</f>
        <v>4943.4960000000001</v>
      </c>
      <c r="E36" s="17">
        <f>SUM(C10*2.93*3)</f>
        <v>4943.4960000000001</v>
      </c>
      <c r="F36" s="17">
        <f>SUM(C10*2.93*3)</f>
        <v>4943.4960000000001</v>
      </c>
      <c r="G36" s="17">
        <f>SUM(C10*2.93*3)</f>
        <v>4943.4960000000001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E1:G1"/>
    <mergeCell ref="E2:G2"/>
    <mergeCell ref="C4:D4"/>
    <mergeCell ref="B5:G5"/>
    <mergeCell ref="B6:G6"/>
    <mergeCell ref="C25:C26"/>
    <mergeCell ref="D25:D26"/>
    <mergeCell ref="E25:E26"/>
    <mergeCell ref="F25:F26"/>
    <mergeCell ref="C7:D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1" sqref="D11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59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634.6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234852.76800000004</v>
      </c>
      <c r="D15" s="13">
        <f>SUM(C10*G9*3)</f>
        <v>58713.19200000001</v>
      </c>
      <c r="E15" s="13">
        <f>SUM(G9*C10*3)</f>
        <v>58713.19200000001</v>
      </c>
      <c r="F15" s="13">
        <f>SUM(G9*C10*3)</f>
        <v>58713.19200000001</v>
      </c>
      <c r="G15" s="30">
        <f>SUM(G9*C10*3)</f>
        <v>58713.19200000001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234852.76800000004</v>
      </c>
      <c r="D21" s="30">
        <f>SUM(D24:D31)</f>
        <v>58713.19200000001</v>
      </c>
      <c r="E21" s="30">
        <f t="shared" ref="E21:G21" si="0">SUM(E24:E31)</f>
        <v>58713.19200000001</v>
      </c>
      <c r="F21" s="30">
        <f t="shared" si="0"/>
        <v>58713.19200000001</v>
      </c>
      <c r="G21" s="30">
        <f t="shared" si="0"/>
        <v>58713.19200000001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61683.12</v>
      </c>
      <c r="D24" s="18">
        <f>SUM(C10*8.1*3)</f>
        <v>15420.78</v>
      </c>
      <c r="E24" s="18">
        <f>SUM(C10*8.1*3)</f>
        <v>15420.78</v>
      </c>
      <c r="F24" s="18">
        <f>SUM(C10*8.1*3)</f>
        <v>15420.78</v>
      </c>
      <c r="G24" s="23">
        <f>SUM(C10*8.1*3)</f>
        <v>15420.78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54144.072</v>
      </c>
      <c r="D25" s="61">
        <f>SUM(C10*7.11*3)</f>
        <v>13536.018</v>
      </c>
      <c r="E25" s="61">
        <f>SUM(C10*7.11*3)</f>
        <v>13536.018</v>
      </c>
      <c r="F25" s="61">
        <f>SUM(C10*7.11*3)</f>
        <v>13536.018</v>
      </c>
      <c r="G25" s="59">
        <f>SUM(C10*7.11*3)</f>
        <v>13536.018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12184.320000000002</v>
      </c>
      <c r="D27" s="59">
        <f>SUM(C10*1.6*3)</f>
        <v>3046.0800000000004</v>
      </c>
      <c r="E27" s="59">
        <f>SUM(C10*1.6*3)</f>
        <v>3046.0800000000004</v>
      </c>
      <c r="F27" s="59">
        <f>SUM(C10*1.6*3)</f>
        <v>3046.0800000000004</v>
      </c>
      <c r="G27" s="59">
        <f>SUM(C10*1.6*3)</f>
        <v>3046.0800000000004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16981.896000000001</v>
      </c>
      <c r="D29" s="44">
        <f>SUM(C10*2.23*3)</f>
        <v>4245.4740000000002</v>
      </c>
      <c r="E29" s="44">
        <f>SUM(C10*2.23*3)</f>
        <v>4245.4740000000002</v>
      </c>
      <c r="F29" s="44">
        <f>SUM(C10*2.23*3)</f>
        <v>4245.4740000000002</v>
      </c>
      <c r="G29" s="44">
        <f>SUM(C10*2.23*3)</f>
        <v>4245.4740000000002</v>
      </c>
    </row>
    <row r="30" spans="1:7" ht="38.25" x14ac:dyDescent="0.25">
      <c r="A30" s="36">
        <v>1.5</v>
      </c>
      <c r="B30" s="45" t="s">
        <v>70</v>
      </c>
      <c r="C30" s="44">
        <f>SUM(D30:G30)</f>
        <v>16905.744000000002</v>
      </c>
      <c r="D30" s="44">
        <f>SUM(C10*2.22*3)</f>
        <v>4226.4360000000006</v>
      </c>
      <c r="E30" s="44">
        <f>SUM(C10*2.22*3)</f>
        <v>4226.4360000000006</v>
      </c>
      <c r="F30" s="44">
        <f>SUM(C10*2.22*3)</f>
        <v>4226.4360000000006</v>
      </c>
      <c r="G30" s="44">
        <f>SUM(C10*2.22*3)</f>
        <v>4226.4360000000006</v>
      </c>
    </row>
    <row r="31" spans="1:7" ht="60" x14ac:dyDescent="0.25">
      <c r="A31" s="24">
        <v>1.6</v>
      </c>
      <c r="B31" s="25" t="s">
        <v>64</v>
      </c>
      <c r="C31" s="29">
        <f>SUM(D31+E31+F31+G31)</f>
        <v>72953.616000000009</v>
      </c>
      <c r="D31" s="29">
        <f>SUM(D33:D36)</f>
        <v>18238.404000000002</v>
      </c>
      <c r="E31" s="29">
        <f>SUM(E33:E36)</f>
        <v>18238.404000000002</v>
      </c>
      <c r="F31" s="29">
        <f>SUM(F33:F36)</f>
        <v>18238.404000000002</v>
      </c>
      <c r="G31" s="29">
        <f>SUM(G33:G36)</f>
        <v>18238.404000000002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18124.175999999999</v>
      </c>
      <c r="D33" s="27">
        <f>SUM(C10*2.38*3)</f>
        <v>4531.0439999999999</v>
      </c>
      <c r="E33" s="27">
        <f>SUM(C10*2.38*3)</f>
        <v>4531.0439999999999</v>
      </c>
      <c r="F33" s="27">
        <f>SUM(C10*2.38*3)</f>
        <v>4531.0439999999999</v>
      </c>
      <c r="G33" s="27">
        <f>SUM(C10*2.38*3)</f>
        <v>4531.0439999999999</v>
      </c>
    </row>
    <row r="34" spans="1:8" ht="45" x14ac:dyDescent="0.25">
      <c r="A34" s="20"/>
      <c r="B34" s="38" t="s">
        <v>67</v>
      </c>
      <c r="C34" s="29">
        <f>SUM(D34+E34+F34+G34)</f>
        <v>24749.4</v>
      </c>
      <c r="D34" s="27">
        <f>SUM(C10*3.25*3)</f>
        <v>6187.35</v>
      </c>
      <c r="E34" s="27">
        <f>SUM(C10*3.25*3)</f>
        <v>6187.35</v>
      </c>
      <c r="F34" s="27">
        <f>SUM(C10*3.25*3)</f>
        <v>6187.35</v>
      </c>
      <c r="G34" s="27">
        <f>SUM(C10*3.25*3)</f>
        <v>6187.35</v>
      </c>
    </row>
    <row r="35" spans="1:8" x14ac:dyDescent="0.25">
      <c r="A35" s="20"/>
      <c r="B35" s="26" t="s">
        <v>66</v>
      </c>
      <c r="C35" s="29">
        <f>SUM(D35+E35+F35+G35)</f>
        <v>7767.5040000000008</v>
      </c>
      <c r="D35" s="27">
        <f>SUM(C10*1.02*3)</f>
        <v>1941.8760000000002</v>
      </c>
      <c r="E35" s="27">
        <f>SUM(C10*1.02*3)</f>
        <v>1941.8760000000002</v>
      </c>
      <c r="F35" s="27">
        <f>SUM(C10*1.02*3)</f>
        <v>1941.8760000000002</v>
      </c>
      <c r="G35" s="27">
        <f>SUM(C10*1.02*3)</f>
        <v>1941.8760000000002</v>
      </c>
    </row>
    <row r="36" spans="1:8" x14ac:dyDescent="0.25">
      <c r="A36" s="20"/>
      <c r="B36" s="1" t="s">
        <v>81</v>
      </c>
      <c r="C36" s="29">
        <f>SUM(D36+E36+F36+G36)</f>
        <v>22312.536</v>
      </c>
      <c r="D36" s="17">
        <f>SUM(C10*2.93*3)</f>
        <v>5578.134</v>
      </c>
      <c r="E36" s="17">
        <f>SUM(C10*2.93*3)</f>
        <v>5578.134</v>
      </c>
      <c r="F36" s="17">
        <f>SUM(C10*2.93*3)</f>
        <v>5578.134</v>
      </c>
      <c r="G36" s="17">
        <f>SUM(C10*2.93*3)</f>
        <v>5578.134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37" t="s">
        <v>62</v>
      </c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25:C26"/>
    <mergeCell ref="D25:D26"/>
    <mergeCell ref="E25:E26"/>
    <mergeCell ref="F25:F26"/>
    <mergeCell ref="E8:F8"/>
    <mergeCell ref="B37:G37"/>
    <mergeCell ref="A25:A26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7" sqref="A7:G37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42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3880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1435910.4</v>
      </c>
      <c r="D15" s="13">
        <f>SUM(C10*G9*3)</f>
        <v>358977.6</v>
      </c>
      <c r="E15" s="13">
        <f>SUM(G9*C10*3)</f>
        <v>358977.6</v>
      </c>
      <c r="F15" s="13">
        <f>SUM(G9*C10*3)</f>
        <v>358977.6</v>
      </c>
      <c r="G15" s="30">
        <f>SUM(G9*C10*3)</f>
        <v>358977.6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1435910.4000000001</v>
      </c>
      <c r="D21" s="30">
        <f>SUM(D24:D31)</f>
        <v>358977.60000000003</v>
      </c>
      <c r="E21" s="30">
        <f t="shared" ref="E21:G21" si="0">SUM(E24:E31)</f>
        <v>358977.60000000003</v>
      </c>
      <c r="F21" s="30">
        <f t="shared" si="0"/>
        <v>358977.60000000003</v>
      </c>
      <c r="G21" s="30">
        <f t="shared" si="0"/>
        <v>358977.60000000003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377136</v>
      </c>
      <c r="D24" s="18">
        <f>SUM(C10*8.1*3)</f>
        <v>94284</v>
      </c>
      <c r="E24" s="18">
        <f>SUM(C10*8.1*3)</f>
        <v>94284</v>
      </c>
      <c r="F24" s="18">
        <f>SUM(C10*8.1*3)</f>
        <v>94284</v>
      </c>
      <c r="G24" s="23">
        <f>SUM(C10*8.1*3)</f>
        <v>94284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331041.60000000003</v>
      </c>
      <c r="D25" s="61">
        <f>SUM(C10*7.11*3)</f>
        <v>82760.400000000009</v>
      </c>
      <c r="E25" s="61">
        <f>SUM(C10*7.11*3)</f>
        <v>82760.400000000009</v>
      </c>
      <c r="F25" s="61">
        <f>SUM(C10*7.11*3)</f>
        <v>82760.400000000009</v>
      </c>
      <c r="G25" s="59">
        <f>SUM(C10*7.11*3)</f>
        <v>82760.400000000009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74496</v>
      </c>
      <c r="D27" s="59">
        <f>SUM(C10*1.6*3)</f>
        <v>18624</v>
      </c>
      <c r="E27" s="59">
        <f>SUM(C10*1.6*3)</f>
        <v>18624</v>
      </c>
      <c r="F27" s="59">
        <f>SUM(C10*1.6*3)</f>
        <v>18624</v>
      </c>
      <c r="G27" s="59">
        <f>SUM(C10*1.6*3)</f>
        <v>18624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103828.79999999999</v>
      </c>
      <c r="D29" s="44">
        <f>SUM(C10*2.23*3)</f>
        <v>25957.199999999997</v>
      </c>
      <c r="E29" s="44">
        <f>SUM(C10*2.23*3)</f>
        <v>25957.199999999997</v>
      </c>
      <c r="F29" s="44">
        <f>SUM(C10*2.23*3)</f>
        <v>25957.199999999997</v>
      </c>
      <c r="G29" s="44">
        <f>SUM(C10*2.23*3)</f>
        <v>25957.199999999997</v>
      </c>
    </row>
    <row r="30" spans="1:7" ht="38.25" x14ac:dyDescent="0.25">
      <c r="A30" s="36">
        <v>1.5</v>
      </c>
      <c r="B30" s="45" t="s">
        <v>70</v>
      </c>
      <c r="C30" s="44">
        <f>SUM(D30:G30)</f>
        <v>103363.20000000001</v>
      </c>
      <c r="D30" s="44">
        <f>SUM(C10*2.22*3)</f>
        <v>25840.800000000003</v>
      </c>
      <c r="E30" s="44">
        <f>SUM(C10*2.22*3)</f>
        <v>25840.800000000003</v>
      </c>
      <c r="F30" s="44">
        <f>SUM(C10*2.22*3)</f>
        <v>25840.800000000003</v>
      </c>
      <c r="G30" s="44">
        <f>SUM(C10*2.22*3)</f>
        <v>25840.800000000003</v>
      </c>
    </row>
    <row r="31" spans="1:7" ht="60" x14ac:dyDescent="0.25">
      <c r="A31" s="24">
        <v>1.6</v>
      </c>
      <c r="B31" s="25" t="s">
        <v>64</v>
      </c>
      <c r="C31" s="29">
        <f>SUM(D31+E31+F31+G31)</f>
        <v>446044.80000000005</v>
      </c>
      <c r="D31" s="29">
        <f>SUM(D33:D36)</f>
        <v>111511.20000000001</v>
      </c>
      <c r="E31" s="29">
        <f>SUM(E33:E36)</f>
        <v>111511.20000000001</v>
      </c>
      <c r="F31" s="29">
        <f>SUM(F33:F36)</f>
        <v>111511.20000000001</v>
      </c>
      <c r="G31" s="29">
        <f>SUM(G33:G36)</f>
        <v>111511.20000000001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110812.79999999999</v>
      </c>
      <c r="D33" s="27">
        <f>SUM(C10*2.38*3)</f>
        <v>27703.199999999997</v>
      </c>
      <c r="E33" s="27">
        <f>SUM(C10*2.38*3)</f>
        <v>27703.199999999997</v>
      </c>
      <c r="F33" s="27">
        <f>SUM(C10*2.38*3)</f>
        <v>27703.199999999997</v>
      </c>
      <c r="G33" s="27">
        <f>SUM(C10*2.38*3)</f>
        <v>27703.199999999997</v>
      </c>
    </row>
    <row r="34" spans="1:8" ht="45" x14ac:dyDescent="0.25">
      <c r="A34" s="20"/>
      <c r="B34" s="38" t="s">
        <v>67</v>
      </c>
      <c r="C34" s="29">
        <f>SUM(D34+E34+F34+G34)</f>
        <v>151320</v>
      </c>
      <c r="D34" s="27">
        <f>SUM(C10*3.25*3)</f>
        <v>37830</v>
      </c>
      <c r="E34" s="27">
        <f>SUM(C10*3.25*3)</f>
        <v>37830</v>
      </c>
      <c r="F34" s="27">
        <f>SUM(C10*3.25*3)</f>
        <v>37830</v>
      </c>
      <c r="G34" s="27">
        <f>SUM(C10*3.25*3)</f>
        <v>37830</v>
      </c>
    </row>
    <row r="35" spans="1:8" x14ac:dyDescent="0.25">
      <c r="A35" s="20"/>
      <c r="B35" s="26" t="s">
        <v>66</v>
      </c>
      <c r="C35" s="29">
        <f>SUM(D35+E35+F35+G35)</f>
        <v>47491.199999999997</v>
      </c>
      <c r="D35" s="27">
        <f>SUM(C10*1.02*3)</f>
        <v>11872.8</v>
      </c>
      <c r="E35" s="27">
        <f>SUM(C10*1.02*3)</f>
        <v>11872.8</v>
      </c>
      <c r="F35" s="27">
        <f>SUM(C10*1.02*3)</f>
        <v>11872.8</v>
      </c>
      <c r="G35" s="27">
        <f>SUM(C10*1.02*3)</f>
        <v>11872.8</v>
      </c>
    </row>
    <row r="36" spans="1:8" x14ac:dyDescent="0.25">
      <c r="A36" s="20"/>
      <c r="B36" s="1" t="s">
        <v>81</v>
      </c>
      <c r="C36" s="29">
        <f>SUM(D36+E36+F36+G36)</f>
        <v>136420.80000000002</v>
      </c>
      <c r="D36" s="17">
        <f>SUM(C10*2.93*3)</f>
        <v>34105.200000000004</v>
      </c>
      <c r="E36" s="17">
        <f>SUM(C10*2.93*3)</f>
        <v>34105.200000000004</v>
      </c>
      <c r="F36" s="17">
        <f>SUM(C10*2.93*3)</f>
        <v>34105.200000000004</v>
      </c>
      <c r="G36" s="17">
        <f>SUM(C10*2.93*3)</f>
        <v>34105.200000000004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E1:G1"/>
    <mergeCell ref="E2:G2"/>
    <mergeCell ref="C4:D4"/>
    <mergeCell ref="B5:G5"/>
    <mergeCell ref="B6:G6"/>
    <mergeCell ref="C25:C26"/>
    <mergeCell ref="D25:D26"/>
    <mergeCell ref="E25:E26"/>
    <mergeCell ref="F25:F26"/>
    <mergeCell ref="C7:D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0" sqref="D1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41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4975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1841148</v>
      </c>
      <c r="D15" s="13">
        <f>SUM(C10*G9*3)</f>
        <v>460287</v>
      </c>
      <c r="E15" s="13">
        <f>SUM(G9*C10*3)</f>
        <v>460287</v>
      </c>
      <c r="F15" s="13">
        <f>SUM(G9*C10*3)</f>
        <v>460287</v>
      </c>
      <c r="G15" s="30">
        <f>SUM(G9*C10*3)</f>
        <v>460287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1841148</v>
      </c>
      <c r="D21" s="30">
        <f>SUM(D24:D31)</f>
        <v>460287</v>
      </c>
      <c r="E21" s="30">
        <f t="shared" ref="E21:G21" si="0">SUM(E24:E31)</f>
        <v>460287</v>
      </c>
      <c r="F21" s="30">
        <f t="shared" si="0"/>
        <v>460287</v>
      </c>
      <c r="G21" s="30">
        <f t="shared" si="0"/>
        <v>460287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483570</v>
      </c>
      <c r="D24" s="18">
        <f>SUM(C10*8.1*3)</f>
        <v>120892.5</v>
      </c>
      <c r="E24" s="18">
        <f>SUM(C10*8.1*3)</f>
        <v>120892.5</v>
      </c>
      <c r="F24" s="18">
        <f>SUM(C10*8.1*3)</f>
        <v>120892.5</v>
      </c>
      <c r="G24" s="23">
        <f>SUM(C10*8.1*3)</f>
        <v>120892.5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424467</v>
      </c>
      <c r="D25" s="61">
        <f>SUM(C10*7.11*3)</f>
        <v>106116.75</v>
      </c>
      <c r="E25" s="61">
        <f>SUM(C10*7.11*3)</f>
        <v>106116.75</v>
      </c>
      <c r="F25" s="61">
        <f>SUM(C10*7.11*3)</f>
        <v>106116.75</v>
      </c>
      <c r="G25" s="59">
        <f>SUM(C10*7.11*3)</f>
        <v>106116.75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95520</v>
      </c>
      <c r="D27" s="59">
        <f>SUM(C10*1.6*3)</f>
        <v>23880</v>
      </c>
      <c r="E27" s="59">
        <f>SUM(C10*1.6*3)</f>
        <v>23880</v>
      </c>
      <c r="F27" s="59">
        <f>SUM(C10*1.6*3)</f>
        <v>23880</v>
      </c>
      <c r="G27" s="59">
        <f>SUM(C10*1.6*3)</f>
        <v>23880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133131</v>
      </c>
      <c r="D29" s="44">
        <f>SUM(C10*2.23*3)</f>
        <v>33282.75</v>
      </c>
      <c r="E29" s="44">
        <f>SUM(C10*2.23*3)</f>
        <v>33282.75</v>
      </c>
      <c r="F29" s="44">
        <f>SUM(C10*2.23*3)</f>
        <v>33282.75</v>
      </c>
      <c r="G29" s="44">
        <f>SUM(C10*2.23*3)</f>
        <v>33282.75</v>
      </c>
    </row>
    <row r="30" spans="1:7" ht="38.25" x14ac:dyDescent="0.25">
      <c r="A30" s="36">
        <v>1.5</v>
      </c>
      <c r="B30" s="45" t="s">
        <v>70</v>
      </c>
      <c r="C30" s="44">
        <f>SUM(D30:G30)</f>
        <v>132534.00000000003</v>
      </c>
      <c r="D30" s="44">
        <f>SUM(C10*2.22*3)</f>
        <v>33133.500000000007</v>
      </c>
      <c r="E30" s="44">
        <f>SUM(C10*2.22*3)</f>
        <v>33133.500000000007</v>
      </c>
      <c r="F30" s="44">
        <f>SUM(C10*2.22*3)</f>
        <v>33133.500000000007</v>
      </c>
      <c r="G30" s="44">
        <f>SUM(C10*2.22*3)</f>
        <v>33133.500000000007</v>
      </c>
    </row>
    <row r="31" spans="1:7" ht="60" x14ac:dyDescent="0.25">
      <c r="A31" s="24">
        <v>1.6</v>
      </c>
      <c r="B31" s="25" t="s">
        <v>64</v>
      </c>
      <c r="C31" s="29">
        <f>SUM(D31+E31+F31+G31)</f>
        <v>571926</v>
      </c>
      <c r="D31" s="29">
        <f>SUM(D33:D36)</f>
        <v>142981.5</v>
      </c>
      <c r="E31" s="29">
        <f>SUM(E33:E36)</f>
        <v>142981.5</v>
      </c>
      <c r="F31" s="29">
        <f>SUM(F33:F36)</f>
        <v>142981.5</v>
      </c>
      <c r="G31" s="29">
        <f>SUM(G33:G36)</f>
        <v>142981.5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142086</v>
      </c>
      <c r="D33" s="27">
        <f>SUM(C10*2.38*3)</f>
        <v>35521.5</v>
      </c>
      <c r="E33" s="27">
        <f>SUM(C10*2.38*3)</f>
        <v>35521.5</v>
      </c>
      <c r="F33" s="27">
        <f>SUM(C10*2.38*3)</f>
        <v>35521.5</v>
      </c>
      <c r="G33" s="27">
        <f>SUM(C10*2.38*3)</f>
        <v>35521.5</v>
      </c>
    </row>
    <row r="34" spans="1:8" ht="45" x14ac:dyDescent="0.25">
      <c r="A34" s="20"/>
      <c r="B34" s="38" t="s">
        <v>67</v>
      </c>
      <c r="C34" s="29">
        <f>SUM(D34+E34+F34+G34)</f>
        <v>194025</v>
      </c>
      <c r="D34" s="27">
        <f>SUM(C10*3.25*3)</f>
        <v>48506.25</v>
      </c>
      <c r="E34" s="27">
        <f>SUM(C10*3.25*3)</f>
        <v>48506.25</v>
      </c>
      <c r="F34" s="27">
        <f>SUM(C10*3.25*3)</f>
        <v>48506.25</v>
      </c>
      <c r="G34" s="27">
        <f>SUM(C10*3.25*3)</f>
        <v>48506.25</v>
      </c>
    </row>
    <row r="35" spans="1:8" x14ac:dyDescent="0.25">
      <c r="A35" s="20"/>
      <c r="B35" s="26" t="s">
        <v>66</v>
      </c>
      <c r="C35" s="29">
        <f>SUM(D35+E35+F35+G35)</f>
        <v>60894</v>
      </c>
      <c r="D35" s="27">
        <f>SUM(C10*1.02*3)</f>
        <v>15223.5</v>
      </c>
      <c r="E35" s="27">
        <f>SUM(C10*1.02*3)</f>
        <v>15223.5</v>
      </c>
      <c r="F35" s="27">
        <f>SUM(C10*1.02*3)</f>
        <v>15223.5</v>
      </c>
      <c r="G35" s="27">
        <f>SUM(C10*1.02*3)</f>
        <v>15223.5</v>
      </c>
    </row>
    <row r="36" spans="1:8" x14ac:dyDescent="0.25">
      <c r="A36" s="20"/>
      <c r="B36" s="1" t="s">
        <v>81</v>
      </c>
      <c r="C36" s="29">
        <f>SUM(D36+E36+F36+G36)</f>
        <v>174921</v>
      </c>
      <c r="D36" s="17">
        <f>SUM(C10*2.93*3)</f>
        <v>43730.25</v>
      </c>
      <c r="E36" s="17">
        <f>SUM(C10*2.93*3)</f>
        <v>43730.25</v>
      </c>
      <c r="F36" s="17">
        <f>SUM(C10*2.93*3)</f>
        <v>43730.25</v>
      </c>
      <c r="G36" s="17">
        <f>SUM(C10*2.93*3)</f>
        <v>43730.25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E1:G1"/>
    <mergeCell ref="E2:G2"/>
    <mergeCell ref="C4:D4"/>
    <mergeCell ref="B5:G5"/>
    <mergeCell ref="B6:G6"/>
    <mergeCell ref="C25:C26"/>
    <mergeCell ref="D25:D26"/>
    <mergeCell ref="E25:E26"/>
    <mergeCell ref="F25:F26"/>
    <mergeCell ref="C7:D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0" workbookViewId="0">
      <selection activeCell="D17" sqref="D17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40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3881.94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1436628.3551999999</v>
      </c>
      <c r="D15" s="13">
        <f>SUM(C10*G9*3)</f>
        <v>359157.08879999997</v>
      </c>
      <c r="E15" s="13">
        <f>SUM(G9*C10*3)</f>
        <v>359157.08879999997</v>
      </c>
      <c r="F15" s="13">
        <f>SUM(G9*C10*3)</f>
        <v>359157.08879999997</v>
      </c>
      <c r="G15" s="30">
        <f>SUM(G9*C10*3)</f>
        <v>359157.08879999997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1436628.3552000001</v>
      </c>
      <c r="D21" s="30">
        <f>SUM(D24:D31)</f>
        <v>359157.08880000003</v>
      </c>
      <c r="E21" s="30">
        <f t="shared" ref="E21:G21" si="0">SUM(E24:E31)</f>
        <v>359157.08880000003</v>
      </c>
      <c r="F21" s="30">
        <f t="shared" si="0"/>
        <v>359157.08880000003</v>
      </c>
      <c r="G21" s="30">
        <f t="shared" si="0"/>
        <v>359157.08880000003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377324.56799999997</v>
      </c>
      <c r="D24" s="18">
        <f>SUM(C10*8.1*3)</f>
        <v>94331.141999999993</v>
      </c>
      <c r="E24" s="18">
        <f>SUM(C10*8.1*3)</f>
        <v>94331.141999999993</v>
      </c>
      <c r="F24" s="18">
        <f>SUM(C10*8.1*3)</f>
        <v>94331.141999999993</v>
      </c>
      <c r="G24" s="23">
        <f>SUM(C10*8.1*3)</f>
        <v>94331.141999999993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331207.12080000003</v>
      </c>
      <c r="D25" s="61">
        <f>SUM(C10*7.11*3)</f>
        <v>82801.780200000008</v>
      </c>
      <c r="E25" s="61">
        <f>SUM(C10*7.11*3)</f>
        <v>82801.780200000008</v>
      </c>
      <c r="F25" s="61">
        <f>SUM(C10*7.11*3)</f>
        <v>82801.780200000008</v>
      </c>
      <c r="G25" s="59">
        <f>SUM(C10*7.11*3)</f>
        <v>82801.780200000008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74533.248000000007</v>
      </c>
      <c r="D27" s="59">
        <f>SUM(C10*1.6*3)</f>
        <v>18633.312000000002</v>
      </c>
      <c r="E27" s="59">
        <f>SUM(C10*1.6*3)</f>
        <v>18633.312000000002</v>
      </c>
      <c r="F27" s="59">
        <f>SUM(C10*1.6*3)</f>
        <v>18633.312000000002</v>
      </c>
      <c r="G27" s="59">
        <f>SUM(C10*1.6*3)</f>
        <v>18633.312000000002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103880.7144</v>
      </c>
      <c r="D29" s="44">
        <f>SUM(C10*2.23*3)</f>
        <v>25970.178599999999</v>
      </c>
      <c r="E29" s="44">
        <f>SUM(C10*2.23*3)</f>
        <v>25970.178599999999</v>
      </c>
      <c r="F29" s="44">
        <f>SUM(C10*2.23*3)</f>
        <v>25970.178599999999</v>
      </c>
      <c r="G29" s="44">
        <f>SUM(C10*2.23*3)</f>
        <v>25970.178599999999</v>
      </c>
    </row>
    <row r="30" spans="1:7" ht="38.25" x14ac:dyDescent="0.25">
      <c r="A30" s="36">
        <v>1.5</v>
      </c>
      <c r="B30" s="45" t="s">
        <v>70</v>
      </c>
      <c r="C30" s="44">
        <f>SUM(D30:G30)</f>
        <v>103414.88160000001</v>
      </c>
      <c r="D30" s="44">
        <f>SUM(C10*2.22*3)</f>
        <v>25853.720400000002</v>
      </c>
      <c r="E30" s="44">
        <f>SUM(C10*2.22*3)</f>
        <v>25853.720400000002</v>
      </c>
      <c r="F30" s="44">
        <f>SUM(C10*2.22*3)</f>
        <v>25853.720400000002</v>
      </c>
      <c r="G30" s="44">
        <f>SUM(C10*2.22*3)</f>
        <v>25853.720400000002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446267.82240000006</v>
      </c>
      <c r="D31" s="29">
        <f>SUM(D33:D36)</f>
        <v>111566.95560000002</v>
      </c>
      <c r="E31" s="29">
        <f>SUM(E33:E36)</f>
        <v>111566.95560000002</v>
      </c>
      <c r="F31" s="29">
        <f>SUM(F33:F36)</f>
        <v>111566.95560000002</v>
      </c>
      <c r="G31" s="29">
        <f>SUM(G33:G36)</f>
        <v>111566.95560000002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110868.2064</v>
      </c>
      <c r="D33" s="27">
        <f>SUM(C10*2.38*3)</f>
        <v>27717.051599999999</v>
      </c>
      <c r="E33" s="27">
        <f>SUM(C10*2.38*3)</f>
        <v>27717.051599999999</v>
      </c>
      <c r="F33" s="27">
        <f>SUM(C10*2.38*3)</f>
        <v>27717.051599999999</v>
      </c>
      <c r="G33" s="27">
        <f>SUM(C10*2.38*3)</f>
        <v>27717.051599999999</v>
      </c>
    </row>
    <row r="34" spans="1:8" ht="45" x14ac:dyDescent="0.25">
      <c r="A34" s="20"/>
      <c r="B34" s="38" t="s">
        <v>67</v>
      </c>
      <c r="C34" s="29">
        <f>SUM(D34+E34+F34+G34)</f>
        <v>151395.66</v>
      </c>
      <c r="D34" s="27">
        <f>SUM(C10*3.25*3)</f>
        <v>37848.915000000001</v>
      </c>
      <c r="E34" s="27">
        <f>SUM(C10*3.25*3)</f>
        <v>37848.915000000001</v>
      </c>
      <c r="F34" s="27">
        <f>SUM(C10*3.25*3)</f>
        <v>37848.915000000001</v>
      </c>
      <c r="G34" s="27">
        <f>SUM(C10*3.25*3)</f>
        <v>37848.915000000001</v>
      </c>
    </row>
    <row r="35" spans="1:8" x14ac:dyDescent="0.25">
      <c r="A35" s="20"/>
      <c r="B35" s="26" t="s">
        <v>66</v>
      </c>
      <c r="C35" s="29">
        <f>SUM(D35+E35+F35+G35)</f>
        <v>47514.945600000006</v>
      </c>
      <c r="D35" s="27">
        <f>SUM(C10*1.02*3)</f>
        <v>11878.736400000002</v>
      </c>
      <c r="E35" s="27">
        <f>SUM(C10*1.02*3)</f>
        <v>11878.736400000002</v>
      </c>
      <c r="F35" s="27">
        <f>SUM(C10*1.02*3)</f>
        <v>11878.736400000002</v>
      </c>
      <c r="G35" s="27">
        <f>SUM(C10*1.02*3)</f>
        <v>11878.736400000002</v>
      </c>
    </row>
    <row r="36" spans="1:8" x14ac:dyDescent="0.25">
      <c r="A36" s="20"/>
      <c r="B36" s="1" t="s">
        <v>81</v>
      </c>
      <c r="C36" s="29">
        <f>SUM(D36+E36+F36+G36)</f>
        <v>136489.01040000003</v>
      </c>
      <c r="D36" s="17">
        <f>SUM(C10*2.93*3)</f>
        <v>34122.252600000007</v>
      </c>
      <c r="E36" s="17">
        <f>SUM(C10*2.93*3)</f>
        <v>34122.252600000007</v>
      </c>
      <c r="F36" s="17">
        <f>SUM(C10*2.93*3)</f>
        <v>34122.252600000007</v>
      </c>
      <c r="G36" s="17">
        <f>SUM(C10*2.93*3)</f>
        <v>34122.252600000007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E1:G1"/>
    <mergeCell ref="E2:G2"/>
    <mergeCell ref="C4:D4"/>
    <mergeCell ref="B5:G5"/>
    <mergeCell ref="B6:G6"/>
    <mergeCell ref="C25:C26"/>
    <mergeCell ref="D25:D26"/>
    <mergeCell ref="E25:E26"/>
    <mergeCell ref="F25:F26"/>
    <mergeCell ref="C7:D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1" sqref="D11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39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2567.1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950032.36800000002</v>
      </c>
      <c r="D15" s="13">
        <f>SUM(C10*G9*3)</f>
        <v>237508.092</v>
      </c>
      <c r="E15" s="13">
        <f>SUM(G9*C10*3)</f>
        <v>237508.092</v>
      </c>
      <c r="F15" s="13">
        <f>SUM(G9*C10*3)</f>
        <v>237508.092</v>
      </c>
      <c r="G15" s="30">
        <f>SUM(G9*C10*3)</f>
        <v>237508.092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950032.36800000002</v>
      </c>
      <c r="D21" s="30">
        <f>SUM(D24:D31)</f>
        <v>237508.092</v>
      </c>
      <c r="E21" s="30">
        <f t="shared" ref="E21:G21" si="0">SUM(E24:E31)</f>
        <v>237508.092</v>
      </c>
      <c r="F21" s="30">
        <f t="shared" si="0"/>
        <v>237508.092</v>
      </c>
      <c r="G21" s="30">
        <f t="shared" si="0"/>
        <v>237508.092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249522.12</v>
      </c>
      <c r="D24" s="18">
        <f>SUM(C10*8.1*3)</f>
        <v>62380.53</v>
      </c>
      <c r="E24" s="18">
        <f>SUM(C10*8.1*3)</f>
        <v>62380.53</v>
      </c>
      <c r="F24" s="18">
        <f>SUM(C10*8.1*3)</f>
        <v>62380.53</v>
      </c>
      <c r="G24" s="23">
        <f>SUM(C10*8.1*3)</f>
        <v>62380.53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219024.97200000001</v>
      </c>
      <c r="D25" s="61">
        <f>SUM(C10*7.11*3)</f>
        <v>54756.243000000002</v>
      </c>
      <c r="E25" s="61">
        <f>SUM(C10*7.11*3)</f>
        <v>54756.243000000002</v>
      </c>
      <c r="F25" s="61">
        <f>SUM(C10*7.11*3)</f>
        <v>54756.243000000002</v>
      </c>
      <c r="G25" s="59">
        <f>SUM(C10*7.11*3)</f>
        <v>54756.243000000002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49288.319999999992</v>
      </c>
      <c r="D27" s="59">
        <f>SUM(C10*1.6*3)</f>
        <v>12322.079999999998</v>
      </c>
      <c r="E27" s="59">
        <f>SUM(C10*1.6*3)</f>
        <v>12322.079999999998</v>
      </c>
      <c r="F27" s="59">
        <f>SUM(C10*1.6*3)</f>
        <v>12322.079999999998</v>
      </c>
      <c r="G27" s="59">
        <f>SUM(C10*1.6*3)</f>
        <v>12322.079999999998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68695.59599999999</v>
      </c>
      <c r="D29" s="44">
        <f>SUM(C10*2.23*3)</f>
        <v>17173.898999999998</v>
      </c>
      <c r="E29" s="44">
        <f>SUM(C10*2.23*3)</f>
        <v>17173.898999999998</v>
      </c>
      <c r="F29" s="44">
        <f>SUM(C10*2.23*3)</f>
        <v>17173.898999999998</v>
      </c>
      <c r="G29" s="44">
        <f>SUM(C10*2.23*3)</f>
        <v>17173.898999999998</v>
      </c>
    </row>
    <row r="30" spans="1:7" ht="38.25" x14ac:dyDescent="0.25">
      <c r="A30" s="36">
        <v>1.5</v>
      </c>
      <c r="B30" s="45" t="s">
        <v>70</v>
      </c>
      <c r="C30" s="44">
        <f>SUM(D30:G30)</f>
        <v>68387.544000000009</v>
      </c>
      <c r="D30" s="44">
        <f>SUM(C10*2.22*3)</f>
        <v>17096.886000000002</v>
      </c>
      <c r="E30" s="44">
        <f>SUM(C10*2.22*3)</f>
        <v>17096.886000000002</v>
      </c>
      <c r="F30" s="44">
        <f>SUM(C10*2.22*3)</f>
        <v>17096.886000000002</v>
      </c>
      <c r="G30" s="44">
        <f>SUM(C10*2.22*3)</f>
        <v>17096.886000000002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295113.81599999999</v>
      </c>
      <c r="D31" s="29">
        <f>SUM(D33:D36)</f>
        <v>73778.453999999998</v>
      </c>
      <c r="E31" s="29">
        <f>SUM(E33:E36)</f>
        <v>73778.453999999998</v>
      </c>
      <c r="F31" s="29">
        <f>SUM(F33:F36)</f>
        <v>73778.453999999998</v>
      </c>
      <c r="G31" s="29">
        <f>SUM(G33:G36)</f>
        <v>73778.453999999998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73316.375999999989</v>
      </c>
      <c r="D33" s="27">
        <f>SUM(C10*2.38*3)</f>
        <v>18329.093999999997</v>
      </c>
      <c r="E33" s="27">
        <f>SUM(C10*2.38*3)</f>
        <v>18329.093999999997</v>
      </c>
      <c r="F33" s="27">
        <f>SUM(C10*2.38*3)</f>
        <v>18329.093999999997</v>
      </c>
      <c r="G33" s="27">
        <f>SUM(C10*2.38*3)</f>
        <v>18329.093999999997</v>
      </c>
    </row>
    <row r="34" spans="1:8" ht="45" x14ac:dyDescent="0.25">
      <c r="A34" s="20"/>
      <c r="B34" s="38" t="s">
        <v>67</v>
      </c>
      <c r="C34" s="29">
        <f>SUM(D34+E34+F34+G34)</f>
        <v>100116.9</v>
      </c>
      <c r="D34" s="27">
        <f>SUM(C10*3.25*3)</f>
        <v>25029.224999999999</v>
      </c>
      <c r="E34" s="27">
        <f>SUM(C10*3.25*3)</f>
        <v>25029.224999999999</v>
      </c>
      <c r="F34" s="27">
        <f>SUM(C10*3.25*3)</f>
        <v>25029.224999999999</v>
      </c>
      <c r="G34" s="27">
        <f>SUM(C10*3.25*3)</f>
        <v>25029.224999999999</v>
      </c>
    </row>
    <row r="35" spans="1:8" x14ac:dyDescent="0.25">
      <c r="A35" s="20"/>
      <c r="B35" s="26" t="s">
        <v>66</v>
      </c>
      <c r="C35" s="29">
        <f>SUM(D35+E35+F35+G35)</f>
        <v>31421.304</v>
      </c>
      <c r="D35" s="27">
        <f>SUM(C10*1.02*3)</f>
        <v>7855.326</v>
      </c>
      <c r="E35" s="27">
        <f>SUM(C10*1.02*3)</f>
        <v>7855.326</v>
      </c>
      <c r="F35" s="27">
        <f>SUM(C10*1.02*3)</f>
        <v>7855.326</v>
      </c>
      <c r="G35" s="27">
        <f>SUM(C10*1.02*3)</f>
        <v>7855.326</v>
      </c>
    </row>
    <row r="36" spans="1:8" x14ac:dyDescent="0.25">
      <c r="A36" s="20"/>
      <c r="B36" s="1" t="s">
        <v>81</v>
      </c>
      <c r="C36" s="29">
        <f>SUM(D36+E36+F36+G36)</f>
        <v>90259.236000000004</v>
      </c>
      <c r="D36" s="17">
        <f>SUM(C10*2.93*3)</f>
        <v>22564.809000000001</v>
      </c>
      <c r="E36" s="17">
        <f>SUM(C10*2.93*3)</f>
        <v>22564.809000000001</v>
      </c>
      <c r="F36" s="17">
        <f>SUM(C10*2.93*3)</f>
        <v>22564.809000000001</v>
      </c>
      <c r="G36" s="17">
        <f>SUM(C10*2.93*3)</f>
        <v>22564.809000000001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E1:G1"/>
    <mergeCell ref="E2:G2"/>
    <mergeCell ref="C4:D4"/>
    <mergeCell ref="B5:G5"/>
    <mergeCell ref="B6:G6"/>
    <mergeCell ref="C25:C26"/>
    <mergeCell ref="D25:D26"/>
    <mergeCell ref="E25:E26"/>
    <mergeCell ref="F25:F26"/>
    <mergeCell ref="C7:D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7" sqref="D17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38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1882.6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696712.60800000001</v>
      </c>
      <c r="D15" s="13">
        <f>SUM(C10*G9*3)</f>
        <v>174178.152</v>
      </c>
      <c r="E15" s="13">
        <f>SUM(G9*C10*3)</f>
        <v>174178.152</v>
      </c>
      <c r="F15" s="13">
        <f>SUM(G9*C10*3)</f>
        <v>174178.152</v>
      </c>
      <c r="G15" s="30">
        <f>SUM(G9*C10*3)</f>
        <v>174178.152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696712.60800000001</v>
      </c>
      <c r="D21" s="30">
        <f>SUM(D24:D31)</f>
        <v>174178.152</v>
      </c>
      <c r="E21" s="30">
        <f t="shared" ref="E21:G21" si="0">SUM(E24:E31)</f>
        <v>174178.152</v>
      </c>
      <c r="F21" s="30">
        <f t="shared" si="0"/>
        <v>174178.152</v>
      </c>
      <c r="G21" s="30">
        <f t="shared" si="0"/>
        <v>174178.152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182988.72</v>
      </c>
      <c r="D24" s="18">
        <f>SUM(C10*8.1*3)</f>
        <v>45747.18</v>
      </c>
      <c r="E24" s="18">
        <f>SUM(C10*8.1*3)</f>
        <v>45747.18</v>
      </c>
      <c r="F24" s="18">
        <f>SUM(C10*8.1*3)</f>
        <v>45747.18</v>
      </c>
      <c r="G24" s="23">
        <f>SUM(C10*8.1*3)</f>
        <v>45747.18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160623.432</v>
      </c>
      <c r="D25" s="61">
        <f>SUM(C10*7.11*3)</f>
        <v>40155.858</v>
      </c>
      <c r="E25" s="61">
        <f>SUM(C10*7.11*3)</f>
        <v>40155.858</v>
      </c>
      <c r="F25" s="61">
        <f>SUM(C10*7.11*3)</f>
        <v>40155.858</v>
      </c>
      <c r="G25" s="59">
        <f>SUM(C10*7.11*3)</f>
        <v>40155.858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36145.919999999998</v>
      </c>
      <c r="D27" s="59">
        <f>SUM(C10*1.6*3)</f>
        <v>9036.48</v>
      </c>
      <c r="E27" s="59">
        <f>SUM(C10*1.6*3)</f>
        <v>9036.48</v>
      </c>
      <c r="F27" s="59">
        <f>SUM(C10*1.6*3)</f>
        <v>9036.48</v>
      </c>
      <c r="G27" s="59">
        <f>SUM(C10*1.6*3)</f>
        <v>9036.48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50378.375999999989</v>
      </c>
      <c r="D29" s="44">
        <f>SUM(C10*2.23*3)</f>
        <v>12594.593999999997</v>
      </c>
      <c r="E29" s="44">
        <f>SUM(C10*2.23*3)</f>
        <v>12594.593999999997</v>
      </c>
      <c r="F29" s="44">
        <f>SUM(C10*2.23*3)</f>
        <v>12594.593999999997</v>
      </c>
      <c r="G29" s="44">
        <f>SUM(C10*2.23*3)</f>
        <v>12594.593999999997</v>
      </c>
    </row>
    <row r="30" spans="1:7" ht="38.25" x14ac:dyDescent="0.25">
      <c r="A30" s="36">
        <v>1.5</v>
      </c>
      <c r="B30" s="45" t="s">
        <v>70</v>
      </c>
      <c r="C30" s="44">
        <f>SUM(D30:G30)</f>
        <v>50152.464000000007</v>
      </c>
      <c r="D30" s="44">
        <f>SUM(C10*2.22*3)</f>
        <v>12538.116000000002</v>
      </c>
      <c r="E30" s="44">
        <f>SUM(C10*2.22*3)</f>
        <v>12538.116000000002</v>
      </c>
      <c r="F30" s="44">
        <f>SUM(C10*2.22*3)</f>
        <v>12538.116000000002</v>
      </c>
      <c r="G30" s="44">
        <f>SUM(C10*2.22*3)</f>
        <v>12538.116000000002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216423.696</v>
      </c>
      <c r="D31" s="29">
        <f>SUM(D33:D36)</f>
        <v>54105.923999999999</v>
      </c>
      <c r="E31" s="29">
        <f>SUM(E33:E36)</f>
        <v>54105.923999999999</v>
      </c>
      <c r="F31" s="29">
        <f>SUM(F33:F36)</f>
        <v>54105.923999999999</v>
      </c>
      <c r="G31" s="29">
        <f>SUM(G33:G36)</f>
        <v>54105.923999999999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53767.055999999997</v>
      </c>
      <c r="D33" s="27">
        <f>SUM(C10*2.38*3)</f>
        <v>13441.763999999999</v>
      </c>
      <c r="E33" s="27">
        <f>SUM(C10*2.38*3)</f>
        <v>13441.763999999999</v>
      </c>
      <c r="F33" s="27">
        <f>SUM(C10*2.38*3)</f>
        <v>13441.763999999999</v>
      </c>
      <c r="G33" s="27">
        <f>SUM(C10*2.38*3)</f>
        <v>13441.763999999999</v>
      </c>
    </row>
    <row r="34" spans="1:8" ht="45" x14ac:dyDescent="0.25">
      <c r="A34" s="20"/>
      <c r="B34" s="38" t="s">
        <v>67</v>
      </c>
      <c r="C34" s="29">
        <f>SUM(D34+E34+F34+G34)</f>
        <v>73421.399999999994</v>
      </c>
      <c r="D34" s="27">
        <f>SUM(C10*3.25*3)</f>
        <v>18355.349999999999</v>
      </c>
      <c r="E34" s="27">
        <f>SUM(C10*3.25*3)</f>
        <v>18355.349999999999</v>
      </c>
      <c r="F34" s="27">
        <f>SUM(C10*3.25*3)</f>
        <v>18355.349999999999</v>
      </c>
      <c r="G34" s="27">
        <f>SUM(C10*3.25*3)</f>
        <v>18355.349999999999</v>
      </c>
    </row>
    <row r="35" spans="1:8" x14ac:dyDescent="0.25">
      <c r="A35" s="20"/>
      <c r="B35" s="26" t="s">
        <v>66</v>
      </c>
      <c r="C35" s="29">
        <f>SUM(D35+E35+F35+G35)</f>
        <v>23043.023999999998</v>
      </c>
      <c r="D35" s="27">
        <f>SUM(C10*1.02*3)</f>
        <v>5760.7559999999994</v>
      </c>
      <c r="E35" s="27">
        <f>SUM(C10*1.02*3)</f>
        <v>5760.7559999999994</v>
      </c>
      <c r="F35" s="27">
        <f>SUM(C10*1.02*3)</f>
        <v>5760.7559999999994</v>
      </c>
      <c r="G35" s="27">
        <f>SUM(C10*1.02*3)</f>
        <v>5760.7559999999994</v>
      </c>
    </row>
    <row r="36" spans="1:8" x14ac:dyDescent="0.25">
      <c r="A36" s="20"/>
      <c r="B36" s="1" t="s">
        <v>81</v>
      </c>
      <c r="C36" s="29">
        <f>SUM(D36+E36+F36+G36)</f>
        <v>66192.216</v>
      </c>
      <c r="D36" s="17">
        <f>SUM(C10*2.93*3)</f>
        <v>16548.054</v>
      </c>
      <c r="E36" s="17">
        <f>SUM(C10*2.93*3)</f>
        <v>16548.054</v>
      </c>
      <c r="F36" s="17">
        <f>SUM(C10*2.93*3)</f>
        <v>16548.054</v>
      </c>
      <c r="G36" s="17">
        <f>SUM(C10*2.93*3)</f>
        <v>16548.054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E1:G1"/>
    <mergeCell ref="E2:G2"/>
    <mergeCell ref="C4:D4"/>
    <mergeCell ref="B5:G5"/>
    <mergeCell ref="B6:G6"/>
    <mergeCell ref="C25:C26"/>
    <mergeCell ref="D25:D26"/>
    <mergeCell ref="E25:E26"/>
    <mergeCell ref="F25:F26"/>
    <mergeCell ref="C7:D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D10" sqref="D1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37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2778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1028082.24</v>
      </c>
      <c r="D15" s="13">
        <f>SUM(C10*G9*3)</f>
        <v>257020.56</v>
      </c>
      <c r="E15" s="13">
        <f>SUM(G9*C10*3)</f>
        <v>257020.56</v>
      </c>
      <c r="F15" s="13">
        <f>SUM(G9*C10*3)</f>
        <v>257020.56</v>
      </c>
      <c r="G15" s="30">
        <f>SUM(G9*C10*3)</f>
        <v>257020.56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1028082.2400000001</v>
      </c>
      <c r="D21" s="30">
        <f>SUM(D24:D31)</f>
        <v>257020.56000000003</v>
      </c>
      <c r="E21" s="30">
        <f t="shared" ref="E21:G21" si="0">SUM(E24:E31)</f>
        <v>257020.56000000003</v>
      </c>
      <c r="F21" s="30">
        <f t="shared" si="0"/>
        <v>257020.56000000003</v>
      </c>
      <c r="G21" s="30">
        <f t="shared" si="0"/>
        <v>257020.56000000003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270021.59999999998</v>
      </c>
      <c r="D24" s="18">
        <f>SUM(C10*8.1*3)</f>
        <v>67505.399999999994</v>
      </c>
      <c r="E24" s="18">
        <f>SUM(C10*8.1*3)</f>
        <v>67505.399999999994</v>
      </c>
      <c r="F24" s="18">
        <f>SUM(C10*8.1*3)</f>
        <v>67505.399999999994</v>
      </c>
      <c r="G24" s="23">
        <f>SUM(C10*8.1*3)</f>
        <v>67505.399999999994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237018.96000000002</v>
      </c>
      <c r="D25" s="61">
        <f>SUM(C10*7.11*3)</f>
        <v>59254.740000000005</v>
      </c>
      <c r="E25" s="61">
        <f>SUM(C10*7.11*3)</f>
        <v>59254.740000000005</v>
      </c>
      <c r="F25" s="61">
        <f>SUM(C10*7.11*3)</f>
        <v>59254.740000000005</v>
      </c>
      <c r="G25" s="59">
        <f>SUM(C10*7.11*3)</f>
        <v>59254.740000000005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53337.600000000006</v>
      </c>
      <c r="D27" s="59">
        <f>SUM(C10*1.6*3)</f>
        <v>13334.400000000001</v>
      </c>
      <c r="E27" s="59">
        <f>SUM(C10*1.6*3)</f>
        <v>13334.400000000001</v>
      </c>
      <c r="F27" s="59">
        <f>SUM(C10*1.6*3)</f>
        <v>13334.400000000001</v>
      </c>
      <c r="G27" s="59">
        <f>SUM(C10*1.6*3)</f>
        <v>13334.400000000001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74339.28</v>
      </c>
      <c r="D29" s="44">
        <f>SUM(C10*2.23*3)</f>
        <v>18584.82</v>
      </c>
      <c r="E29" s="44">
        <f>SUM(C10*2.23*3)</f>
        <v>18584.82</v>
      </c>
      <c r="F29" s="44">
        <f>SUM(C10*2.23*3)</f>
        <v>18584.82</v>
      </c>
      <c r="G29" s="44">
        <f>SUM(C10*2.23*3)</f>
        <v>18584.82</v>
      </c>
    </row>
    <row r="30" spans="1:7" ht="38.25" x14ac:dyDescent="0.25">
      <c r="A30" s="36">
        <v>1.5</v>
      </c>
      <c r="B30" s="45" t="s">
        <v>70</v>
      </c>
      <c r="C30" s="44">
        <f>SUM(D30:G30)</f>
        <v>74005.920000000013</v>
      </c>
      <c r="D30" s="44">
        <f>SUM(C10*2.22*3)</f>
        <v>18501.480000000003</v>
      </c>
      <c r="E30" s="44">
        <f>SUM(C10*2.22*3)</f>
        <v>18501.480000000003</v>
      </c>
      <c r="F30" s="44">
        <f>SUM(C10*2.22*3)</f>
        <v>18501.480000000003</v>
      </c>
      <c r="G30" s="44">
        <f>SUM(C10*2.22*3)</f>
        <v>18501.480000000003</v>
      </c>
    </row>
    <row r="31" spans="1:7" ht="60" x14ac:dyDescent="0.25">
      <c r="A31" s="24">
        <v>1.6</v>
      </c>
      <c r="B31" s="25" t="s">
        <v>64</v>
      </c>
      <c r="C31" s="29">
        <f>SUM(D31+E31+F31+G31)</f>
        <v>319358.88</v>
      </c>
      <c r="D31" s="29">
        <f>SUM(D33:D36)</f>
        <v>79839.72</v>
      </c>
      <c r="E31" s="29">
        <f>SUM(E33:E36)</f>
        <v>79839.72</v>
      </c>
      <c r="F31" s="29">
        <f>SUM(F33:F36)</f>
        <v>79839.72</v>
      </c>
      <c r="G31" s="29">
        <f>SUM(G33:G36)</f>
        <v>79839.72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79339.679999999993</v>
      </c>
      <c r="D33" s="27">
        <f>SUM(C10*2.38*3)</f>
        <v>19834.919999999998</v>
      </c>
      <c r="E33" s="27">
        <f>SUM(C10*2.38*3)</f>
        <v>19834.919999999998</v>
      </c>
      <c r="F33" s="27">
        <f>SUM(C10*2.38*3)</f>
        <v>19834.919999999998</v>
      </c>
      <c r="G33" s="27">
        <f>SUM(C10*2.38*3)</f>
        <v>19834.919999999998</v>
      </c>
    </row>
    <row r="34" spans="1:8" ht="45" x14ac:dyDescent="0.25">
      <c r="A34" s="20"/>
      <c r="B34" s="38" t="s">
        <v>67</v>
      </c>
      <c r="C34" s="29">
        <f>SUM(D34+E34+F34+G34)</f>
        <v>108342</v>
      </c>
      <c r="D34" s="27">
        <f>SUM(C10*3.25*3)</f>
        <v>27085.5</v>
      </c>
      <c r="E34" s="27">
        <f>SUM(C10*3.25*3)</f>
        <v>27085.5</v>
      </c>
      <c r="F34" s="27">
        <f>SUM(C10*3.25*3)</f>
        <v>27085.5</v>
      </c>
      <c r="G34" s="27">
        <f>SUM(C10*3.25*3)</f>
        <v>27085.5</v>
      </c>
    </row>
    <row r="35" spans="1:8" x14ac:dyDescent="0.25">
      <c r="A35" s="20"/>
      <c r="B35" s="26" t="s">
        <v>66</v>
      </c>
      <c r="C35" s="29">
        <f>SUM(D35+E35+F35+G35)</f>
        <v>34002.720000000001</v>
      </c>
      <c r="D35" s="27">
        <f>SUM(C10*1.02*3)</f>
        <v>8500.68</v>
      </c>
      <c r="E35" s="27">
        <f>SUM(C10*1.02*3)</f>
        <v>8500.68</v>
      </c>
      <c r="F35" s="27">
        <f>SUM(C10*1.02*3)</f>
        <v>8500.68</v>
      </c>
      <c r="G35" s="27">
        <f>SUM(C10*1.02*3)</f>
        <v>8500.68</v>
      </c>
    </row>
    <row r="36" spans="1:8" x14ac:dyDescent="0.25">
      <c r="A36" s="20"/>
      <c r="B36" s="1" t="s">
        <v>81</v>
      </c>
      <c r="C36" s="29">
        <f>SUM(D36+E36+F36+G36)</f>
        <v>97674.48000000001</v>
      </c>
      <c r="D36" s="17">
        <f>SUM(C10*2.93*3)</f>
        <v>24418.620000000003</v>
      </c>
      <c r="E36" s="17">
        <f>SUM(C10*2.93*3)</f>
        <v>24418.620000000003</v>
      </c>
      <c r="F36" s="17">
        <f>SUM(C10*2.93*3)</f>
        <v>24418.620000000003</v>
      </c>
      <c r="G36" s="17">
        <f>SUM(C10*2.93*3)</f>
        <v>24418.620000000003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E1:G1"/>
    <mergeCell ref="E2:G2"/>
    <mergeCell ref="C4:D4"/>
    <mergeCell ref="B5:G5"/>
    <mergeCell ref="B6:G6"/>
    <mergeCell ref="C25:C26"/>
    <mergeCell ref="D25:D26"/>
    <mergeCell ref="E25:E26"/>
    <mergeCell ref="F25:F26"/>
    <mergeCell ref="C7:D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4" workbookViewId="0">
      <selection activeCell="C10" sqref="C1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36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1912.2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707666.97600000002</v>
      </c>
      <c r="D15" s="13">
        <f>SUM(C10*G9*3)</f>
        <v>176916.74400000001</v>
      </c>
      <c r="E15" s="13">
        <f>SUM(G9*C10*3)</f>
        <v>176916.74400000001</v>
      </c>
      <c r="F15" s="13">
        <f>SUM(G9*C10*3)</f>
        <v>176916.74400000001</v>
      </c>
      <c r="G15" s="30">
        <f>SUM(G9*C10*3)</f>
        <v>176916.74400000001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707666.97600000002</v>
      </c>
      <c r="D21" s="30">
        <f>SUM(D24:D31)</f>
        <v>176916.74400000001</v>
      </c>
      <c r="E21" s="30">
        <f t="shared" ref="E21:G21" si="0">SUM(E24:E31)</f>
        <v>176916.74400000001</v>
      </c>
      <c r="F21" s="30">
        <f t="shared" si="0"/>
        <v>176916.74400000001</v>
      </c>
      <c r="G21" s="30">
        <f t="shared" si="0"/>
        <v>176916.74400000001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185865.84</v>
      </c>
      <c r="D24" s="18">
        <f>SUM(C10*8.1*3)</f>
        <v>46466.46</v>
      </c>
      <c r="E24" s="18">
        <f>SUM(C10*8.1*3)</f>
        <v>46466.46</v>
      </c>
      <c r="F24" s="18">
        <f>SUM(C10*8.1*3)</f>
        <v>46466.46</v>
      </c>
      <c r="G24" s="23">
        <f>SUM(C10*8.1*3)</f>
        <v>46466.46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163148.90400000001</v>
      </c>
      <c r="D25" s="61">
        <f>SUM(C10*7.11*3)</f>
        <v>40787.226000000002</v>
      </c>
      <c r="E25" s="61">
        <f>SUM(C10*7.11*3)</f>
        <v>40787.226000000002</v>
      </c>
      <c r="F25" s="61">
        <f>SUM(C10*7.11*3)</f>
        <v>40787.226000000002</v>
      </c>
      <c r="G25" s="59">
        <f>SUM(C10*7.11*3)</f>
        <v>40787.226000000002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36714.240000000005</v>
      </c>
      <c r="D27" s="59">
        <f>SUM(C10*1.6*3)</f>
        <v>9178.5600000000013</v>
      </c>
      <c r="E27" s="59">
        <f>SUM(C10*1.6*3)</f>
        <v>9178.5600000000013</v>
      </c>
      <c r="F27" s="59">
        <f>SUM(C10*1.6*3)</f>
        <v>9178.5600000000013</v>
      </c>
      <c r="G27" s="59">
        <f>SUM(C10*1.6*3)</f>
        <v>9178.5600000000013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51170.472000000002</v>
      </c>
      <c r="D29" s="44">
        <f>SUM(C10*2.23*3)</f>
        <v>12792.618</v>
      </c>
      <c r="E29" s="44">
        <f>SUM(C10*2.23*3)</f>
        <v>12792.618</v>
      </c>
      <c r="F29" s="44">
        <f>SUM(C10*2.23*3)</f>
        <v>12792.618</v>
      </c>
      <c r="G29" s="44">
        <f>SUM(C10*2.23*3)</f>
        <v>12792.618</v>
      </c>
    </row>
    <row r="30" spans="1:7" ht="38.25" x14ac:dyDescent="0.25">
      <c r="A30" s="36">
        <v>1.5</v>
      </c>
      <c r="B30" s="45" t="s">
        <v>70</v>
      </c>
      <c r="C30" s="44">
        <f>SUM(D30:G30)</f>
        <v>50941.008000000009</v>
      </c>
      <c r="D30" s="44">
        <f>SUM(C10*2.22*3)</f>
        <v>12735.252000000002</v>
      </c>
      <c r="E30" s="44">
        <f>SUM(C10*2.22*3)</f>
        <v>12735.252000000002</v>
      </c>
      <c r="F30" s="44">
        <f>SUM(C10*2.22*3)</f>
        <v>12735.252000000002</v>
      </c>
      <c r="G30" s="44">
        <f>SUM(C10*2.22*3)</f>
        <v>12735.252000000002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219826.51199999999</v>
      </c>
      <c r="D31" s="29">
        <f>SUM(D33:D36)</f>
        <v>54956.627999999997</v>
      </c>
      <c r="E31" s="29">
        <f>SUM(E33:E36)</f>
        <v>54956.627999999997</v>
      </c>
      <c r="F31" s="29">
        <f>SUM(F33:F36)</f>
        <v>54956.627999999997</v>
      </c>
      <c r="G31" s="29">
        <f>SUM(G33:G36)</f>
        <v>54956.627999999997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54612.432000000001</v>
      </c>
      <c r="D33" s="27">
        <f>SUM(C10*2.38*3)</f>
        <v>13653.108</v>
      </c>
      <c r="E33" s="27">
        <f>SUM(C10*2.38*3)</f>
        <v>13653.108</v>
      </c>
      <c r="F33" s="27">
        <f>SUM(C10*2.38*3)</f>
        <v>13653.108</v>
      </c>
      <c r="G33" s="27">
        <f>SUM(C10*2.38*3)</f>
        <v>13653.108</v>
      </c>
    </row>
    <row r="34" spans="1:8" ht="45" x14ac:dyDescent="0.25">
      <c r="A34" s="20"/>
      <c r="B34" s="38" t="s">
        <v>67</v>
      </c>
      <c r="C34" s="29">
        <f>SUM(D34+E34+F34+G34)</f>
        <v>74575.8</v>
      </c>
      <c r="D34" s="27">
        <f>SUM(C10*3.25*3)</f>
        <v>18643.95</v>
      </c>
      <c r="E34" s="27">
        <f>SUM(C10*3.25*3)</f>
        <v>18643.95</v>
      </c>
      <c r="F34" s="27">
        <f>SUM(C10*3.25*3)</f>
        <v>18643.95</v>
      </c>
      <c r="G34" s="27">
        <f>SUM(C10*3.25*3)</f>
        <v>18643.95</v>
      </c>
    </row>
    <row r="35" spans="1:8" x14ac:dyDescent="0.25">
      <c r="A35" s="20"/>
      <c r="B35" s="26" t="s">
        <v>66</v>
      </c>
      <c r="C35" s="29">
        <f>SUM(D35+E35+F35+G35)</f>
        <v>23405.328000000001</v>
      </c>
      <c r="D35" s="27">
        <f>SUM(C10*1.02*3)</f>
        <v>5851.3320000000003</v>
      </c>
      <c r="E35" s="27">
        <f>SUM(C10*1.02*3)</f>
        <v>5851.3320000000003</v>
      </c>
      <c r="F35" s="27">
        <f>SUM(C10*1.02*3)</f>
        <v>5851.3320000000003</v>
      </c>
      <c r="G35" s="27">
        <f>SUM(C10*1.02*3)</f>
        <v>5851.3320000000003</v>
      </c>
    </row>
    <row r="36" spans="1:8" x14ac:dyDescent="0.25">
      <c r="A36" s="20"/>
      <c r="B36" s="1" t="s">
        <v>81</v>
      </c>
      <c r="C36" s="29">
        <f>SUM(D36+E36+F36+G36)</f>
        <v>67232.952000000005</v>
      </c>
      <c r="D36" s="17">
        <f>SUM(C10*2.93*3)</f>
        <v>16808.238000000001</v>
      </c>
      <c r="E36" s="17">
        <f>SUM(C10*2.93*3)</f>
        <v>16808.238000000001</v>
      </c>
      <c r="F36" s="17">
        <f>SUM(C10*2.93*3)</f>
        <v>16808.238000000001</v>
      </c>
      <c r="G36" s="17">
        <f>SUM(C10*2.93*3)</f>
        <v>16808.238000000001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25" sqref="B25:B26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35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2221.5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822132.72</v>
      </c>
      <c r="D15" s="13">
        <f>SUM(C10*G9*3)</f>
        <v>205533.18</v>
      </c>
      <c r="E15" s="13">
        <f>SUM(G9*C10*3)</f>
        <v>205533.18</v>
      </c>
      <c r="F15" s="13">
        <f>SUM(G9*C10*3)</f>
        <v>205533.18</v>
      </c>
      <c r="G15" s="30">
        <f>SUM(G9*C10*3)</f>
        <v>205533.18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822132.72</v>
      </c>
      <c r="D21" s="30">
        <f>SUM(D24:D31)</f>
        <v>205533.18</v>
      </c>
      <c r="E21" s="30">
        <f t="shared" ref="E21:G21" si="0">SUM(E24:E31)</f>
        <v>205533.18</v>
      </c>
      <c r="F21" s="30">
        <f t="shared" si="0"/>
        <v>205533.18</v>
      </c>
      <c r="G21" s="30">
        <f t="shared" si="0"/>
        <v>205533.18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215929.8</v>
      </c>
      <c r="D24" s="18">
        <f>SUM(C10*8.1*3)</f>
        <v>53982.45</v>
      </c>
      <c r="E24" s="18">
        <f>SUM(C10*8.1*3)</f>
        <v>53982.45</v>
      </c>
      <c r="F24" s="18">
        <f>SUM(C10*8.1*3)</f>
        <v>53982.45</v>
      </c>
      <c r="G24" s="23">
        <f>SUM(C10*8.1*3)</f>
        <v>53982.45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189538.38</v>
      </c>
      <c r="D25" s="61">
        <f>SUM(C10*7.11*3)</f>
        <v>47384.595000000001</v>
      </c>
      <c r="E25" s="61">
        <f>SUM(C10*7.11*3)</f>
        <v>47384.595000000001</v>
      </c>
      <c r="F25" s="61">
        <f>SUM(C10*7.11*3)</f>
        <v>47384.595000000001</v>
      </c>
      <c r="G25" s="59">
        <f>SUM(C10*7.11*3)</f>
        <v>47384.595000000001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42652.800000000003</v>
      </c>
      <c r="D27" s="59">
        <f>SUM(C10*1.6*3)</f>
        <v>10663.2</v>
      </c>
      <c r="E27" s="59">
        <f>SUM(C10*1.6*3)</f>
        <v>10663.2</v>
      </c>
      <c r="F27" s="59">
        <f>SUM(C10*1.6*3)</f>
        <v>10663.2</v>
      </c>
      <c r="G27" s="59">
        <f>SUM(C10*1.6*3)</f>
        <v>10663.2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59447.34</v>
      </c>
      <c r="D29" s="44">
        <f>SUM(C10*2.23*3)</f>
        <v>14861.834999999999</v>
      </c>
      <c r="E29" s="44">
        <f>SUM(C10*2.23*3)</f>
        <v>14861.834999999999</v>
      </c>
      <c r="F29" s="44">
        <f>SUM(C10*2.23*3)</f>
        <v>14861.834999999999</v>
      </c>
      <c r="G29" s="44">
        <f>SUM(C10*2.23*3)</f>
        <v>14861.834999999999</v>
      </c>
    </row>
    <row r="30" spans="1:7" ht="38.25" x14ac:dyDescent="0.25">
      <c r="A30" s="36">
        <v>1.5</v>
      </c>
      <c r="B30" s="45" t="s">
        <v>70</v>
      </c>
      <c r="C30" s="44">
        <f>SUM(D30:G30)</f>
        <v>59180.760000000009</v>
      </c>
      <c r="D30" s="44">
        <f>SUM(C10*2.22*3)</f>
        <v>14795.190000000002</v>
      </c>
      <c r="E30" s="44">
        <f>SUM(C10*2.22*3)</f>
        <v>14795.190000000002</v>
      </c>
      <c r="F30" s="44">
        <f>SUM(C10*2.22*3)</f>
        <v>14795.190000000002</v>
      </c>
      <c r="G30" s="44">
        <f>SUM(C10*2.22*3)</f>
        <v>14795.190000000002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255383.64</v>
      </c>
      <c r="D31" s="29">
        <f>SUM(D33:D36)</f>
        <v>63845.91</v>
      </c>
      <c r="E31" s="29">
        <f>SUM(E33:E36)</f>
        <v>63845.91</v>
      </c>
      <c r="F31" s="29">
        <f>SUM(F33:F36)</f>
        <v>63845.91</v>
      </c>
      <c r="G31" s="29">
        <f>SUM(G33:G36)</f>
        <v>63845.91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63446.04</v>
      </c>
      <c r="D33" s="27">
        <f>SUM(C10*2.38*3)</f>
        <v>15861.51</v>
      </c>
      <c r="E33" s="27">
        <f>SUM(C10*2.38*3)</f>
        <v>15861.51</v>
      </c>
      <c r="F33" s="27">
        <f>SUM(C10*2.38*3)</f>
        <v>15861.51</v>
      </c>
      <c r="G33" s="27">
        <f>SUM(C10*2.38*3)</f>
        <v>15861.51</v>
      </c>
    </row>
    <row r="34" spans="1:8" ht="45" x14ac:dyDescent="0.25">
      <c r="A34" s="20"/>
      <c r="B34" s="38" t="s">
        <v>67</v>
      </c>
      <c r="C34" s="29">
        <f>SUM(D34+E34+F34+G34)</f>
        <v>86638.5</v>
      </c>
      <c r="D34" s="27">
        <f>SUM(C10*3.25*3)</f>
        <v>21659.625</v>
      </c>
      <c r="E34" s="27">
        <f>SUM(C10*3.25*3)</f>
        <v>21659.625</v>
      </c>
      <c r="F34" s="27">
        <f>SUM(C10*3.25*3)</f>
        <v>21659.625</v>
      </c>
      <c r="G34" s="27">
        <f>SUM(C10*3.25*3)</f>
        <v>21659.625</v>
      </c>
    </row>
    <row r="35" spans="1:8" x14ac:dyDescent="0.25">
      <c r="A35" s="20"/>
      <c r="B35" s="26" t="s">
        <v>66</v>
      </c>
      <c r="C35" s="29">
        <f>SUM(D35+E35+F35+G35)</f>
        <v>27191.159999999996</v>
      </c>
      <c r="D35" s="27">
        <f>SUM(C10*1.02*3)</f>
        <v>6797.7899999999991</v>
      </c>
      <c r="E35" s="27">
        <f>SUM(C10*1.02*3)</f>
        <v>6797.7899999999991</v>
      </c>
      <c r="F35" s="27">
        <f>SUM(C10*1.02*3)</f>
        <v>6797.7899999999991</v>
      </c>
      <c r="G35" s="27">
        <f>SUM(C10*1.02*3)</f>
        <v>6797.7899999999991</v>
      </c>
    </row>
    <row r="36" spans="1:8" x14ac:dyDescent="0.25">
      <c r="A36" s="20"/>
      <c r="B36" s="1" t="s">
        <v>81</v>
      </c>
      <c r="C36" s="29">
        <f>SUM(D36+E36+F36+G36)</f>
        <v>78107.94</v>
      </c>
      <c r="D36" s="17">
        <f>SUM(C10*2.93*3)</f>
        <v>19526.985000000001</v>
      </c>
      <c r="E36" s="17">
        <f>SUM(C10*2.93*3)</f>
        <v>19526.985000000001</v>
      </c>
      <c r="F36" s="17">
        <f>SUM(C10*2.93*3)</f>
        <v>19526.985000000001</v>
      </c>
      <c r="G36" s="17">
        <f>SUM(C10*2.93*3)</f>
        <v>19526.985000000001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1" workbookViewId="0">
      <selection activeCell="A7" sqref="A7:G37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34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2015.8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746007.26399999997</v>
      </c>
      <c r="D15" s="13">
        <f>SUM(C10*G9*3)</f>
        <v>186501.81599999999</v>
      </c>
      <c r="E15" s="13">
        <f>SUM(G9*C10*3)</f>
        <v>186501.81599999999</v>
      </c>
      <c r="F15" s="13">
        <f>SUM(G9*C10*3)</f>
        <v>186501.81599999999</v>
      </c>
      <c r="G15" s="30">
        <f>SUM(G9*C10*3)</f>
        <v>186501.81599999999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746007.26399999997</v>
      </c>
      <c r="D21" s="30">
        <f>SUM(D24:D31)</f>
        <v>186501.81599999999</v>
      </c>
      <c r="E21" s="30">
        <f t="shared" ref="E21:G21" si="0">SUM(E24:E31)</f>
        <v>186501.81599999999</v>
      </c>
      <c r="F21" s="30">
        <f t="shared" si="0"/>
        <v>186501.81599999999</v>
      </c>
      <c r="G21" s="30">
        <f t="shared" si="0"/>
        <v>186501.81599999999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195935.76</v>
      </c>
      <c r="D24" s="18">
        <f>SUM(C10*8.1*3)</f>
        <v>48983.94</v>
      </c>
      <c r="E24" s="18">
        <f>SUM(C10*8.1*3)</f>
        <v>48983.94</v>
      </c>
      <c r="F24" s="18">
        <f>SUM(C10*8.1*3)</f>
        <v>48983.94</v>
      </c>
      <c r="G24" s="23">
        <f>SUM(C10*8.1*3)</f>
        <v>48983.94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171988.05599999998</v>
      </c>
      <c r="D25" s="61">
        <f>SUM(C10*7.11*3)</f>
        <v>42997.013999999996</v>
      </c>
      <c r="E25" s="61">
        <f>SUM(C10*7.11*3)</f>
        <v>42997.013999999996</v>
      </c>
      <c r="F25" s="61">
        <f>SUM(C10*7.11*3)</f>
        <v>42997.013999999996</v>
      </c>
      <c r="G25" s="59">
        <f>SUM(C10*7.11*3)</f>
        <v>42997.013999999996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38703.360000000001</v>
      </c>
      <c r="D27" s="59">
        <f>SUM(C10*1.6*3)</f>
        <v>9675.84</v>
      </c>
      <c r="E27" s="59">
        <f>SUM(C10*1.6*3)</f>
        <v>9675.84</v>
      </c>
      <c r="F27" s="59">
        <f>SUM(C10*1.6*3)</f>
        <v>9675.84</v>
      </c>
      <c r="G27" s="59">
        <f>SUM(C10*1.6*3)</f>
        <v>9675.84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53942.80799999999</v>
      </c>
      <c r="D29" s="44">
        <f>SUM(C10*2.23*3)</f>
        <v>13485.701999999997</v>
      </c>
      <c r="E29" s="44">
        <f>SUM(C10*2.23*3)</f>
        <v>13485.701999999997</v>
      </c>
      <c r="F29" s="44">
        <f>SUM(C10*2.23*3)</f>
        <v>13485.701999999997</v>
      </c>
      <c r="G29" s="44">
        <f>SUM(C10*2.23*3)</f>
        <v>13485.701999999997</v>
      </c>
    </row>
    <row r="30" spans="1:7" ht="38.25" x14ac:dyDescent="0.25">
      <c r="A30" s="36">
        <v>1.5</v>
      </c>
      <c r="B30" s="45" t="s">
        <v>70</v>
      </c>
      <c r="C30" s="44">
        <f>SUM(D30:G30)</f>
        <v>53700.911999999997</v>
      </c>
      <c r="D30" s="44">
        <f>SUM(C10*2.22*3)</f>
        <v>13425.227999999999</v>
      </c>
      <c r="E30" s="44">
        <f>SUM(C10*2.22*3)</f>
        <v>13425.227999999999</v>
      </c>
      <c r="F30" s="44">
        <f>SUM(C10*2.22*3)</f>
        <v>13425.227999999999</v>
      </c>
      <c r="G30" s="44">
        <f>SUM(C10*2.22*3)</f>
        <v>13425.227999999999</v>
      </c>
    </row>
    <row r="31" spans="1:7" ht="60" x14ac:dyDescent="0.25">
      <c r="A31" s="24">
        <v>1.6</v>
      </c>
      <c r="B31" s="25" t="s">
        <v>64</v>
      </c>
      <c r="C31" s="29">
        <f>SUM(D31+E31+F31+G31)</f>
        <v>231736.36799999996</v>
      </c>
      <c r="D31" s="29">
        <f>SUM(D33:D36)</f>
        <v>57934.09199999999</v>
      </c>
      <c r="E31" s="29">
        <f>SUM(E33:E36)</f>
        <v>57934.09199999999</v>
      </c>
      <c r="F31" s="29">
        <f>SUM(F33:F36)</f>
        <v>57934.09199999999</v>
      </c>
      <c r="G31" s="29">
        <f>SUM(G33:G36)</f>
        <v>57934.09199999999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57571.247999999992</v>
      </c>
      <c r="D33" s="27">
        <f>SUM(C10*2.38*3)</f>
        <v>14392.811999999998</v>
      </c>
      <c r="E33" s="27">
        <f>SUM(C10*2.38*3)</f>
        <v>14392.811999999998</v>
      </c>
      <c r="F33" s="27">
        <f>SUM(C10*2.38*3)</f>
        <v>14392.811999999998</v>
      </c>
      <c r="G33" s="27">
        <f>SUM(C10*2.38*3)</f>
        <v>14392.811999999998</v>
      </c>
    </row>
    <row r="34" spans="1:8" ht="45" x14ac:dyDescent="0.25">
      <c r="A34" s="20"/>
      <c r="B34" s="38" t="s">
        <v>67</v>
      </c>
      <c r="C34" s="29">
        <f>SUM(D34+E34+F34+G34)</f>
        <v>78616.2</v>
      </c>
      <c r="D34" s="27">
        <f>SUM(C10*3.25*3)</f>
        <v>19654.05</v>
      </c>
      <c r="E34" s="27">
        <f>SUM(C10*3.25*3)</f>
        <v>19654.05</v>
      </c>
      <c r="F34" s="27">
        <f>SUM(C10*3.25*3)</f>
        <v>19654.05</v>
      </c>
      <c r="G34" s="27">
        <f>SUM(C10*3.25*3)</f>
        <v>19654.05</v>
      </c>
    </row>
    <row r="35" spans="1:8" x14ac:dyDescent="0.25">
      <c r="A35" s="20"/>
      <c r="B35" s="26" t="s">
        <v>66</v>
      </c>
      <c r="C35" s="29">
        <f>SUM(D35+E35+F35+G35)</f>
        <v>24673.392</v>
      </c>
      <c r="D35" s="27">
        <f>SUM(C10*1.02*3)</f>
        <v>6168.348</v>
      </c>
      <c r="E35" s="27">
        <f>SUM(C10*1.02*3)</f>
        <v>6168.348</v>
      </c>
      <c r="F35" s="27">
        <f>SUM(C10*1.02*3)</f>
        <v>6168.348</v>
      </c>
      <c r="G35" s="27">
        <f>SUM(C10*1.02*3)</f>
        <v>6168.348</v>
      </c>
    </row>
    <row r="36" spans="1:8" x14ac:dyDescent="0.25">
      <c r="A36" s="20"/>
      <c r="B36" s="1" t="s">
        <v>81</v>
      </c>
      <c r="C36" s="29">
        <f>SUM(D36+E36+F36+G36)</f>
        <v>70875.527999999991</v>
      </c>
      <c r="D36" s="17">
        <f>SUM(C10*2.93*3)</f>
        <v>17718.881999999998</v>
      </c>
      <c r="E36" s="17">
        <f>SUM(C10*2.93*3)</f>
        <v>17718.881999999998</v>
      </c>
      <c r="F36" s="17">
        <f>SUM(C10*2.93*3)</f>
        <v>17718.881999999998</v>
      </c>
      <c r="G36" s="17">
        <f>SUM(C10*2.93*3)</f>
        <v>17718.881999999998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A7" sqref="A7:G37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33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5732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2121298.56</v>
      </c>
      <c r="D15" s="13">
        <f>SUM(C10*G9*3)</f>
        <v>530324.64</v>
      </c>
      <c r="E15" s="13">
        <f>SUM(G9*C10*3)</f>
        <v>530324.64</v>
      </c>
      <c r="F15" s="13">
        <f>SUM(G9*C10*3)</f>
        <v>530324.64</v>
      </c>
      <c r="G15" s="30">
        <f>SUM(G9*C10*3)</f>
        <v>530324.64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2121298.5599999996</v>
      </c>
      <c r="D21" s="30">
        <f>SUM(D24:D31)</f>
        <v>530324.6399999999</v>
      </c>
      <c r="E21" s="30">
        <f t="shared" ref="E21:G21" si="0">SUM(E24:E31)</f>
        <v>530324.6399999999</v>
      </c>
      <c r="F21" s="30">
        <f t="shared" si="0"/>
        <v>530324.6399999999</v>
      </c>
      <c r="G21" s="30">
        <f t="shared" si="0"/>
        <v>530324.6399999999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557150.39999999991</v>
      </c>
      <c r="D24" s="18">
        <f>SUM(C10*8.1*3)</f>
        <v>139287.59999999998</v>
      </c>
      <c r="E24" s="18">
        <f>SUM(C10*8.1*3)</f>
        <v>139287.59999999998</v>
      </c>
      <c r="F24" s="18">
        <f>SUM(C10*8.1*3)</f>
        <v>139287.59999999998</v>
      </c>
      <c r="G24" s="23">
        <f>SUM(C10*8.1*3)</f>
        <v>139287.59999999998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489054.24000000005</v>
      </c>
      <c r="D25" s="61">
        <f>SUM(C10*7.11*3)</f>
        <v>122263.56000000001</v>
      </c>
      <c r="E25" s="61">
        <f>SUM(C10*7.11*3)</f>
        <v>122263.56000000001</v>
      </c>
      <c r="F25" s="61">
        <f>SUM(C10*7.11*3)</f>
        <v>122263.56000000001</v>
      </c>
      <c r="G25" s="59">
        <f>SUM(C10*7.11*3)</f>
        <v>122263.56000000001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110054.40000000001</v>
      </c>
      <c r="D27" s="59">
        <f>SUM(C10*1.6*3)</f>
        <v>27513.600000000002</v>
      </c>
      <c r="E27" s="59">
        <f>SUM(C10*1.6*3)</f>
        <v>27513.600000000002</v>
      </c>
      <c r="F27" s="59">
        <f>SUM(C10*1.6*3)</f>
        <v>27513.600000000002</v>
      </c>
      <c r="G27" s="59">
        <f>SUM(C10*1.6*3)</f>
        <v>27513.600000000002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153388.32</v>
      </c>
      <c r="D29" s="44">
        <f>SUM(C10*2.23*3)</f>
        <v>38347.08</v>
      </c>
      <c r="E29" s="44">
        <f>SUM(C10*2.23*3)</f>
        <v>38347.08</v>
      </c>
      <c r="F29" s="44">
        <f>SUM(C10*2.23*3)</f>
        <v>38347.08</v>
      </c>
      <c r="G29" s="44">
        <f>SUM(C10*2.23*3)</f>
        <v>38347.08</v>
      </c>
    </row>
    <row r="30" spans="1:7" ht="38.25" x14ac:dyDescent="0.25">
      <c r="A30" s="36">
        <v>1.5</v>
      </c>
      <c r="B30" s="45" t="s">
        <v>70</v>
      </c>
      <c r="C30" s="44">
        <f>SUM(D30:G30)</f>
        <v>152700.48000000001</v>
      </c>
      <c r="D30" s="44">
        <f>SUM(C10*2.22*3)</f>
        <v>38175.120000000003</v>
      </c>
      <c r="E30" s="44">
        <f>SUM(C10*2.22*3)</f>
        <v>38175.120000000003</v>
      </c>
      <c r="F30" s="44">
        <f>SUM(C10*2.22*3)</f>
        <v>38175.120000000003</v>
      </c>
      <c r="G30" s="44">
        <f>SUM(C10*2.22*3)</f>
        <v>38175.120000000003</v>
      </c>
    </row>
    <row r="31" spans="1:7" ht="60" x14ac:dyDescent="0.25">
      <c r="A31" s="24">
        <v>1.6</v>
      </c>
      <c r="B31" s="25" t="s">
        <v>64</v>
      </c>
      <c r="C31" s="29">
        <f>SUM(D31+E31+F31+G31)</f>
        <v>658950.72</v>
      </c>
      <c r="D31" s="29">
        <f>SUM(D33:D36)</f>
        <v>164737.68</v>
      </c>
      <c r="E31" s="29">
        <f>SUM(E33:E36)</f>
        <v>164737.68</v>
      </c>
      <c r="F31" s="29">
        <f>SUM(F33:F36)</f>
        <v>164737.68</v>
      </c>
      <c r="G31" s="29">
        <f>SUM(G33:G36)</f>
        <v>164737.68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163705.91999999998</v>
      </c>
      <c r="D33" s="27">
        <f>SUM(C10*2.38*3)</f>
        <v>40926.479999999996</v>
      </c>
      <c r="E33" s="27">
        <f>SUM(C10*2.38*3)</f>
        <v>40926.479999999996</v>
      </c>
      <c r="F33" s="27">
        <f>SUM(C10*2.38*3)</f>
        <v>40926.479999999996</v>
      </c>
      <c r="G33" s="27">
        <f>SUM(C10*2.38*3)</f>
        <v>40926.479999999996</v>
      </c>
    </row>
    <row r="34" spans="1:8" ht="45" x14ac:dyDescent="0.25">
      <c r="A34" s="20"/>
      <c r="B34" s="38" t="s">
        <v>67</v>
      </c>
      <c r="C34" s="29">
        <f>SUM(D34+E34+F34+G34)</f>
        <v>223548</v>
      </c>
      <c r="D34" s="27">
        <f>SUM(C10*3.25*3)</f>
        <v>55887</v>
      </c>
      <c r="E34" s="27">
        <f>SUM(C10*3.25*3)</f>
        <v>55887</v>
      </c>
      <c r="F34" s="27">
        <f>SUM(C10*3.25*3)</f>
        <v>55887</v>
      </c>
      <c r="G34" s="27">
        <f>SUM(C10*3.25*3)</f>
        <v>55887</v>
      </c>
    </row>
    <row r="35" spans="1:8" x14ac:dyDescent="0.25">
      <c r="A35" s="20"/>
      <c r="B35" s="26" t="s">
        <v>66</v>
      </c>
      <c r="C35" s="29">
        <f>SUM(D35+E35+F35+G35)</f>
        <v>70159.680000000008</v>
      </c>
      <c r="D35" s="27">
        <f>SUM(C10*1.02*3)</f>
        <v>17539.920000000002</v>
      </c>
      <c r="E35" s="27">
        <f>SUM(C10*1.02*3)</f>
        <v>17539.920000000002</v>
      </c>
      <c r="F35" s="27">
        <f>SUM(C10*1.02*3)</f>
        <v>17539.920000000002</v>
      </c>
      <c r="G35" s="27">
        <f>SUM(C10*1.02*3)</f>
        <v>17539.920000000002</v>
      </c>
    </row>
    <row r="36" spans="1:8" x14ac:dyDescent="0.25">
      <c r="A36" s="20"/>
      <c r="B36" s="1" t="s">
        <v>81</v>
      </c>
      <c r="C36" s="29">
        <f>SUM(D36+E36+F36+G36)</f>
        <v>201537.12000000002</v>
      </c>
      <c r="D36" s="17">
        <f>SUM(C10*2.93*3)</f>
        <v>50384.280000000006</v>
      </c>
      <c r="E36" s="17">
        <f>SUM(C10*2.93*3)</f>
        <v>50384.280000000006</v>
      </c>
      <c r="F36" s="17">
        <f>SUM(C10*2.93*3)</f>
        <v>50384.280000000006</v>
      </c>
      <c r="G36" s="17">
        <f>SUM(C10*2.93*3)</f>
        <v>50384.280000000006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5" workbookViewId="0">
      <selection activeCell="B35" sqref="B35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58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754.9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219132.37199999997</v>
      </c>
      <c r="D15" s="13">
        <f>SUM(C10*G9*3)</f>
        <v>54783.092999999993</v>
      </c>
      <c r="E15" s="13">
        <f>SUM(G9*C10*3)</f>
        <v>54783.092999999993</v>
      </c>
      <c r="F15" s="13">
        <f>SUM(G9*C10*3)</f>
        <v>54783.092999999993</v>
      </c>
      <c r="G15" s="30">
        <f>SUM(G9*C10*3)</f>
        <v>54783.092999999993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219132.37199999997</v>
      </c>
      <c r="D21" s="30">
        <f>SUM(D24:D31)</f>
        <v>54783.092999999993</v>
      </c>
      <c r="E21" s="30">
        <f t="shared" ref="E21:G21" si="0">SUM(E24:E31)</f>
        <v>54783.092999999993</v>
      </c>
      <c r="F21" s="30">
        <f t="shared" si="0"/>
        <v>54783.092999999993</v>
      </c>
      <c r="G21" s="30">
        <f t="shared" si="0"/>
        <v>54783.092999999993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73376.28</v>
      </c>
      <c r="D24" s="18">
        <f>SUM(C10*8.1*3)</f>
        <v>18344.07</v>
      </c>
      <c r="E24" s="18">
        <f>SUM(C10*8.1*3)</f>
        <v>18344.07</v>
      </c>
      <c r="F24" s="18">
        <f>SUM(C10*8.1*3)</f>
        <v>18344.07</v>
      </c>
      <c r="G24" s="23">
        <f>SUM(C10*8.1*3)</f>
        <v>18344.07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64408.067999999999</v>
      </c>
      <c r="D25" s="61">
        <f>SUM(C10*7.11*3)</f>
        <v>16102.017</v>
      </c>
      <c r="E25" s="61">
        <f>SUM(C10*7.11*3)</f>
        <v>16102.017</v>
      </c>
      <c r="F25" s="61">
        <f>SUM(C10*7.11*3)</f>
        <v>16102.017</v>
      </c>
      <c r="G25" s="59">
        <f>SUM(C10*7.11*3)</f>
        <v>16102.017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14494.079999999998</v>
      </c>
      <c r="D27" s="59">
        <f>SUM(C10*1.6*3)</f>
        <v>3623.5199999999995</v>
      </c>
      <c r="E27" s="59">
        <f>SUM(C10*1.6*3)</f>
        <v>3623.5199999999995</v>
      </c>
      <c r="F27" s="59">
        <f>SUM(C10*1.6*3)</f>
        <v>3623.5199999999995</v>
      </c>
      <c r="G27" s="59">
        <f>SUM(C10*1.6*3)</f>
        <v>3623.5199999999995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20201.124</v>
      </c>
      <c r="D29" s="44">
        <f>SUM(C10*2.23*3)</f>
        <v>5050.2809999999999</v>
      </c>
      <c r="E29" s="44">
        <f>SUM(C10*2.23*3)</f>
        <v>5050.2809999999999</v>
      </c>
      <c r="F29" s="44">
        <f>SUM(C10*2.23*3)</f>
        <v>5050.2809999999999</v>
      </c>
      <c r="G29" s="44">
        <f>SUM(C10*2.23*3)</f>
        <v>5050.2809999999999</v>
      </c>
    </row>
    <row r="30" spans="1:7" ht="38.25" x14ac:dyDescent="0.25">
      <c r="A30" s="36">
        <v>1.5</v>
      </c>
      <c r="B30" s="45" t="s">
        <v>70</v>
      </c>
      <c r="C30" s="44">
        <f>SUM(D30:G30)</f>
        <v>20110.536</v>
      </c>
      <c r="D30" s="44">
        <f>SUM(C10*2.22*3)</f>
        <v>5027.634</v>
      </c>
      <c r="E30" s="44">
        <f>SUM(C10*2.22*3)</f>
        <v>5027.634</v>
      </c>
      <c r="F30" s="44">
        <f>SUM(C10*2.22*3)</f>
        <v>5027.634</v>
      </c>
      <c r="G30" s="44">
        <f>SUM(C10*2.22*3)</f>
        <v>5027.634</v>
      </c>
    </row>
    <row r="31" spans="1:7" ht="60" x14ac:dyDescent="0.25">
      <c r="A31" s="24">
        <v>1.6</v>
      </c>
      <c r="B31" s="25" t="s">
        <v>64</v>
      </c>
      <c r="C31" s="29">
        <f>SUM(D31+E31+F31+G31)</f>
        <v>26542.284</v>
      </c>
      <c r="D31" s="29">
        <f>SUM(D33:D33)</f>
        <v>6635.5709999999999</v>
      </c>
      <c r="E31" s="29">
        <f>SUM(E33:E33)</f>
        <v>6635.5709999999999</v>
      </c>
      <c r="F31" s="29">
        <f>SUM(F33:F33)</f>
        <v>6635.5709999999999</v>
      </c>
      <c r="G31" s="29">
        <f>SUM(G33:G33)</f>
        <v>6635.5709999999999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1" t="s">
        <v>81</v>
      </c>
      <c r="C33" s="29">
        <f>SUM(D33+E33+F33+G33)</f>
        <v>26542.284</v>
      </c>
      <c r="D33" s="17">
        <f>SUM(C10*2.93*3)</f>
        <v>6635.5709999999999</v>
      </c>
      <c r="E33" s="17">
        <f>SUM(C10*2.93*3)</f>
        <v>6635.5709999999999</v>
      </c>
      <c r="F33" s="17">
        <f>SUM(C10*2.93*3)</f>
        <v>6635.5709999999999</v>
      </c>
      <c r="G33" s="17">
        <f>SUM(C10*2.93*3)</f>
        <v>6635.5709999999999</v>
      </c>
    </row>
    <row r="34" spans="1:8" ht="32.25" customHeight="1" x14ac:dyDescent="0.25">
      <c r="A34" s="28"/>
      <c r="B34" s="48" t="s">
        <v>83</v>
      </c>
      <c r="C34" s="48"/>
      <c r="D34" s="48"/>
      <c r="E34" s="48"/>
      <c r="F34" s="48"/>
      <c r="G34" s="48"/>
      <c r="H34" s="28"/>
    </row>
    <row r="35" spans="1:8" x14ac:dyDescent="0.25">
      <c r="A35" s="28"/>
      <c r="B35" s="37"/>
      <c r="C35" s="28"/>
      <c r="D35" s="28"/>
      <c r="E35" s="28"/>
      <c r="F35" s="28"/>
      <c r="G35" s="28"/>
      <c r="H35" s="28"/>
    </row>
    <row r="36" spans="1:8" x14ac:dyDescent="0.25">
      <c r="A36" s="28"/>
      <c r="B36" s="37"/>
      <c r="C36" s="28"/>
      <c r="D36" s="28"/>
      <c r="E36" s="28"/>
      <c r="F36" s="28"/>
      <c r="G36" s="28"/>
      <c r="H36" s="28"/>
    </row>
    <row r="37" spans="1:8" x14ac:dyDescent="0.25">
      <c r="A37" s="28"/>
      <c r="B37" s="28"/>
      <c r="C37" s="28"/>
      <c r="D37" s="28"/>
      <c r="E37" s="28"/>
      <c r="F37" s="28"/>
      <c r="G37" s="2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</sheetData>
  <mergeCells count="25">
    <mergeCell ref="D25:D26"/>
    <mergeCell ref="E25:E26"/>
    <mergeCell ref="F25:F26"/>
    <mergeCell ref="E9:F9"/>
    <mergeCell ref="B34:G34"/>
    <mergeCell ref="A25:A26"/>
    <mergeCell ref="E8:F8"/>
    <mergeCell ref="D12:G12"/>
    <mergeCell ref="A18:G18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J19" sqref="J19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32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6">
        <v>2796.5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1034928.72</v>
      </c>
      <c r="D15" s="13">
        <f>SUM(C10*G9*3)</f>
        <v>258732.18</v>
      </c>
      <c r="E15" s="13">
        <f>SUM(G9*C10*3)</f>
        <v>258732.18</v>
      </c>
      <c r="F15" s="13">
        <f>SUM(G9*C10*3)</f>
        <v>258732.18</v>
      </c>
      <c r="G15" s="30">
        <f>SUM(G9*C10*3)</f>
        <v>258732.18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31">
        <f>SUM(C23:C31)</f>
        <v>1034928.72</v>
      </c>
      <c r="D21" s="30">
        <f>SUM(D24:D31)</f>
        <v>258732.18</v>
      </c>
      <c r="E21" s="30">
        <f t="shared" ref="E21:G21" si="0">SUM(E24:E31)</f>
        <v>258732.18</v>
      </c>
      <c r="F21" s="30">
        <f t="shared" si="0"/>
        <v>258732.18</v>
      </c>
      <c r="G21" s="30">
        <f t="shared" si="0"/>
        <v>258732.18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271819.8</v>
      </c>
      <c r="D24" s="18">
        <f>SUM(C10*8.1*3)</f>
        <v>67954.95</v>
      </c>
      <c r="E24" s="18">
        <f>SUM(C10*8.1*3)</f>
        <v>67954.95</v>
      </c>
      <c r="F24" s="18">
        <f>SUM(C10*8.1*3)</f>
        <v>67954.95</v>
      </c>
      <c r="G24" s="23">
        <f>SUM(C10*8.1*3)</f>
        <v>67954.95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238597.38</v>
      </c>
      <c r="D25" s="61">
        <f>SUM(C10*7.11*3)</f>
        <v>59649.345000000001</v>
      </c>
      <c r="E25" s="61">
        <f>SUM(C10*7.11*3)</f>
        <v>59649.345000000001</v>
      </c>
      <c r="F25" s="61">
        <f>SUM(C10*7.11*3)</f>
        <v>59649.345000000001</v>
      </c>
      <c r="G25" s="59">
        <f>SUM(C10*7.11*3)</f>
        <v>59649.345000000001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53692.800000000003</v>
      </c>
      <c r="D27" s="59">
        <f>SUM(C10*1.6*3)</f>
        <v>13423.2</v>
      </c>
      <c r="E27" s="59">
        <f>SUM(C10*1.6*3)</f>
        <v>13423.2</v>
      </c>
      <c r="F27" s="59">
        <f>SUM(C10*1.6*3)</f>
        <v>13423.2</v>
      </c>
      <c r="G27" s="59">
        <f>SUM(C10*1.6*3)</f>
        <v>13423.2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74834.34</v>
      </c>
      <c r="D29" s="44">
        <f>SUM(C10*2.23*3)</f>
        <v>18708.584999999999</v>
      </c>
      <c r="E29" s="44">
        <f>SUM(C10*2.23*3)</f>
        <v>18708.584999999999</v>
      </c>
      <c r="F29" s="44">
        <f>SUM(C10*2.23*3)</f>
        <v>18708.584999999999</v>
      </c>
      <c r="G29" s="44">
        <f>SUM(C10*2.23*3)</f>
        <v>18708.584999999999</v>
      </c>
    </row>
    <row r="30" spans="1:7" ht="38.25" x14ac:dyDescent="0.25">
      <c r="A30" s="36">
        <v>1.5</v>
      </c>
      <c r="B30" s="45" t="s">
        <v>70</v>
      </c>
      <c r="C30" s="44">
        <f>SUM(D30:G30)</f>
        <v>74498.760000000009</v>
      </c>
      <c r="D30" s="44">
        <f>SUM(C10*2.22*3)</f>
        <v>18624.690000000002</v>
      </c>
      <c r="E30" s="44">
        <f>SUM(C10*2.22*3)</f>
        <v>18624.690000000002</v>
      </c>
      <c r="F30" s="44">
        <f>SUM(C10*2.22*3)</f>
        <v>18624.690000000002</v>
      </c>
      <c r="G30" s="44">
        <f>SUM(C10*2.22*3)</f>
        <v>18624.690000000002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321485.64</v>
      </c>
      <c r="D31" s="29">
        <f>SUM(D33:D36)</f>
        <v>80371.41</v>
      </c>
      <c r="E31" s="29">
        <f>SUM(E33:E36)</f>
        <v>80371.41</v>
      </c>
      <c r="F31" s="29">
        <f>SUM(F33:F36)</f>
        <v>80371.41</v>
      </c>
      <c r="G31" s="29">
        <f>SUM(G33:G36)</f>
        <v>80371.41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79868.040000000008</v>
      </c>
      <c r="D33" s="27">
        <f>SUM(C10*2.38*3)</f>
        <v>19967.010000000002</v>
      </c>
      <c r="E33" s="27">
        <f>SUM(C10*2.38*3)</f>
        <v>19967.010000000002</v>
      </c>
      <c r="F33" s="27">
        <f>SUM(C10*2.38*3)</f>
        <v>19967.010000000002</v>
      </c>
      <c r="G33" s="27">
        <f>SUM(C10*2.38*3)</f>
        <v>19967.010000000002</v>
      </c>
    </row>
    <row r="34" spans="1:8" ht="45" x14ac:dyDescent="0.25">
      <c r="A34" s="20"/>
      <c r="B34" s="38" t="s">
        <v>67</v>
      </c>
      <c r="C34" s="29">
        <f>SUM(D34+E34+F34+G34)</f>
        <v>109063.5</v>
      </c>
      <c r="D34" s="27">
        <f>SUM(C10*3.25*3)</f>
        <v>27265.875</v>
      </c>
      <c r="E34" s="27">
        <f>SUM(C10*3.25*3)</f>
        <v>27265.875</v>
      </c>
      <c r="F34" s="27">
        <f>SUM(C10*3.25*3)</f>
        <v>27265.875</v>
      </c>
      <c r="G34" s="27">
        <f>SUM(C10*3.25*3)</f>
        <v>27265.875</v>
      </c>
    </row>
    <row r="35" spans="1:8" x14ac:dyDescent="0.25">
      <c r="A35" s="20"/>
      <c r="B35" s="26" t="s">
        <v>66</v>
      </c>
      <c r="C35" s="29">
        <f>SUM(D35+E35+F35+G35)</f>
        <v>34229.159999999996</v>
      </c>
      <c r="D35" s="27">
        <f>SUM(C10*1.02*3)</f>
        <v>8557.2899999999991</v>
      </c>
      <c r="E35" s="27">
        <f>SUM(C10*1.02*3)</f>
        <v>8557.2899999999991</v>
      </c>
      <c r="F35" s="27">
        <f>SUM(C10*1.02*3)</f>
        <v>8557.2899999999991</v>
      </c>
      <c r="G35" s="27">
        <f>SUM(C10*1.02*3)</f>
        <v>8557.2899999999991</v>
      </c>
    </row>
    <row r="36" spans="1:8" x14ac:dyDescent="0.25">
      <c r="A36" s="20"/>
      <c r="B36" s="1" t="s">
        <v>81</v>
      </c>
      <c r="C36" s="29">
        <f>SUM(D36+E36+F36+G36)</f>
        <v>98324.94</v>
      </c>
      <c r="D36" s="17">
        <f>SUM(C10*2.93*3)</f>
        <v>24581.235000000001</v>
      </c>
      <c r="E36" s="17">
        <f>SUM(C10*2.93*3)</f>
        <v>24581.235000000001</v>
      </c>
      <c r="F36" s="17">
        <f>SUM(C10*2.93*3)</f>
        <v>24581.235000000001</v>
      </c>
      <c r="G36" s="17">
        <f>SUM(C10*2.93*3)</f>
        <v>24581.235000000001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D16" sqref="D16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31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6">
        <v>1385.6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512782.84799999994</v>
      </c>
      <c r="D15" s="13">
        <f>SUM(C10*G9*3)</f>
        <v>128195.71199999998</v>
      </c>
      <c r="E15" s="13">
        <f>SUM(G9*C10*3)</f>
        <v>128195.71199999998</v>
      </c>
      <c r="F15" s="13">
        <f>SUM(G9*C10*3)</f>
        <v>128195.71199999998</v>
      </c>
      <c r="G15" s="30">
        <f>SUM(G9*C10*3)</f>
        <v>128195.71199999998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31">
        <f>SUM(C23:C31)</f>
        <v>512782.848</v>
      </c>
      <c r="D21" s="30">
        <f>SUM(D24:D31)</f>
        <v>128195.712</v>
      </c>
      <c r="E21" s="30">
        <f t="shared" ref="E21:G21" si="0">SUM(E24:E31)</f>
        <v>128195.712</v>
      </c>
      <c r="F21" s="30">
        <f t="shared" si="0"/>
        <v>128195.712</v>
      </c>
      <c r="G21" s="30">
        <f t="shared" si="0"/>
        <v>128195.712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134680.31999999998</v>
      </c>
      <c r="D24" s="18">
        <f>SUM(C10*8.1*3)</f>
        <v>33670.079999999994</v>
      </c>
      <c r="E24" s="18">
        <f>SUM(C10*8.1*3)</f>
        <v>33670.079999999994</v>
      </c>
      <c r="F24" s="18">
        <f>SUM(C10*8.1*3)</f>
        <v>33670.079999999994</v>
      </c>
      <c r="G24" s="23">
        <f>SUM(C10*8.1*3)</f>
        <v>33670.079999999994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118219.39199999999</v>
      </c>
      <c r="D25" s="61">
        <f>SUM(C10*7.11*3)</f>
        <v>29554.847999999998</v>
      </c>
      <c r="E25" s="61">
        <f>SUM(C10*7.11*3)</f>
        <v>29554.847999999998</v>
      </c>
      <c r="F25" s="61">
        <f>SUM(C10*7.11*3)</f>
        <v>29554.847999999998</v>
      </c>
      <c r="G25" s="59">
        <f>SUM(C10*7.11*3)</f>
        <v>29554.847999999998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26603.52</v>
      </c>
      <c r="D27" s="59">
        <f>SUM(C10*1.6*3)</f>
        <v>6650.88</v>
      </c>
      <c r="E27" s="59">
        <f>SUM(C10*1.6*3)</f>
        <v>6650.88</v>
      </c>
      <c r="F27" s="59">
        <f>SUM(C10*1.6*3)</f>
        <v>6650.88</v>
      </c>
      <c r="G27" s="59">
        <f>SUM(C10*1.6*3)</f>
        <v>6650.88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37078.656000000003</v>
      </c>
      <c r="D29" s="44">
        <f>SUM(C10*2.23*3)</f>
        <v>9269.6640000000007</v>
      </c>
      <c r="E29" s="44">
        <f>SUM(C10*2.23*3)</f>
        <v>9269.6640000000007</v>
      </c>
      <c r="F29" s="44">
        <f>SUM(C10*2.23*3)</f>
        <v>9269.6640000000007</v>
      </c>
      <c r="G29" s="44">
        <f>SUM(C10*2.23*3)</f>
        <v>9269.6640000000007</v>
      </c>
    </row>
    <row r="30" spans="1:7" ht="38.25" x14ac:dyDescent="0.25">
      <c r="A30" s="36">
        <v>1.5</v>
      </c>
      <c r="B30" s="45" t="s">
        <v>70</v>
      </c>
      <c r="C30" s="44">
        <f>SUM(D30:G30)</f>
        <v>36912.384000000005</v>
      </c>
      <c r="D30" s="44">
        <f>SUM(C10*2.22*3)</f>
        <v>9228.0960000000014</v>
      </c>
      <c r="E30" s="44">
        <f>SUM(C10*2.22*3)</f>
        <v>9228.0960000000014</v>
      </c>
      <c r="F30" s="44">
        <f>SUM(C10*2.22*3)</f>
        <v>9228.0960000000014</v>
      </c>
      <c r="G30" s="44">
        <f>SUM(C10*2.22*3)</f>
        <v>9228.0960000000014</v>
      </c>
    </row>
    <row r="31" spans="1:7" ht="60" x14ac:dyDescent="0.25">
      <c r="A31" s="24">
        <v>1.6</v>
      </c>
      <c r="B31" s="25" t="s">
        <v>64</v>
      </c>
      <c r="C31" s="29">
        <f>SUM(D31+E31+F31+G31)</f>
        <v>159288.576</v>
      </c>
      <c r="D31" s="29">
        <f>SUM(D33:D36)</f>
        <v>39822.144</v>
      </c>
      <c r="E31" s="29">
        <f>SUM(E33:E36)</f>
        <v>39822.144</v>
      </c>
      <c r="F31" s="29">
        <f>SUM(F33:F36)</f>
        <v>39822.144</v>
      </c>
      <c r="G31" s="29">
        <f>SUM(G33:G36)</f>
        <v>39822.144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39572.735999999997</v>
      </c>
      <c r="D33" s="27">
        <f>SUM(C10*2.38*3)</f>
        <v>9893.1839999999993</v>
      </c>
      <c r="E33" s="27">
        <f>SUM(C10*2.38*3)</f>
        <v>9893.1839999999993</v>
      </c>
      <c r="F33" s="27">
        <f>SUM(C10*2.38*3)</f>
        <v>9893.1839999999993</v>
      </c>
      <c r="G33" s="27">
        <f>SUM(C10*2.38*3)</f>
        <v>9893.1839999999993</v>
      </c>
    </row>
    <row r="34" spans="1:8" ht="45" x14ac:dyDescent="0.25">
      <c r="A34" s="20"/>
      <c r="B34" s="38" t="s">
        <v>67</v>
      </c>
      <c r="C34" s="29">
        <f>SUM(D34+E34+F34+G34)</f>
        <v>54038.399999999994</v>
      </c>
      <c r="D34" s="27">
        <f>SUM(C10*3.25*3)</f>
        <v>13509.599999999999</v>
      </c>
      <c r="E34" s="27">
        <f>SUM(C10*3.25*3)</f>
        <v>13509.599999999999</v>
      </c>
      <c r="F34" s="27">
        <f>SUM(C10*3.25*3)</f>
        <v>13509.599999999999</v>
      </c>
      <c r="G34" s="27">
        <f>SUM(C10*3.25*3)</f>
        <v>13509.599999999999</v>
      </c>
    </row>
    <row r="35" spans="1:8" x14ac:dyDescent="0.25">
      <c r="A35" s="20"/>
      <c r="B35" s="26" t="s">
        <v>66</v>
      </c>
      <c r="C35" s="29">
        <f>SUM(D35+E35+F35+G35)</f>
        <v>16959.743999999999</v>
      </c>
      <c r="D35" s="27">
        <f>SUM(C10*1.02*3)</f>
        <v>4239.9359999999997</v>
      </c>
      <c r="E35" s="27">
        <f>SUM(C10*1.02*3)</f>
        <v>4239.9359999999997</v>
      </c>
      <c r="F35" s="27">
        <f>SUM(C10*1.02*3)</f>
        <v>4239.9359999999997</v>
      </c>
      <c r="G35" s="27">
        <f>SUM(C10*1.02*3)</f>
        <v>4239.9359999999997</v>
      </c>
    </row>
    <row r="36" spans="1:8" x14ac:dyDescent="0.25">
      <c r="A36" s="20"/>
      <c r="B36" s="1" t="s">
        <v>81</v>
      </c>
      <c r="C36" s="29">
        <f>SUM(D36+E36+F36+G36)</f>
        <v>48717.695999999996</v>
      </c>
      <c r="D36" s="17">
        <f>SUM(C10*2.93*3)</f>
        <v>12179.423999999999</v>
      </c>
      <c r="E36" s="17">
        <f>SUM(C10*2.93*3)</f>
        <v>12179.423999999999</v>
      </c>
      <c r="F36" s="17">
        <f>SUM(C10*2.93*3)</f>
        <v>12179.423999999999</v>
      </c>
      <c r="G36" s="17">
        <f>SUM(C10*2.93*3)</f>
        <v>12179.423999999999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8" workbookViewId="0">
      <selection activeCell="C10" sqref="C1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30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6">
        <v>2553.4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944962.272</v>
      </c>
      <c r="D15" s="13">
        <f>SUM(C10*G9*3)</f>
        <v>236240.568</v>
      </c>
      <c r="E15" s="13">
        <f>SUM(G9*C10*3)</f>
        <v>236240.568</v>
      </c>
      <c r="F15" s="13">
        <f>SUM(G9*C10*3)</f>
        <v>236240.568</v>
      </c>
      <c r="G15" s="30">
        <f>SUM(G9*C10*3)</f>
        <v>236240.568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31">
        <f>SUM(C23:C31)</f>
        <v>944962.27200000011</v>
      </c>
      <c r="D21" s="30">
        <f>SUM(D24:D31)</f>
        <v>236240.56800000003</v>
      </c>
      <c r="E21" s="30">
        <f t="shared" ref="E21:G21" si="0">SUM(E24:E31)</f>
        <v>236240.56800000003</v>
      </c>
      <c r="F21" s="30">
        <f t="shared" si="0"/>
        <v>236240.56800000003</v>
      </c>
      <c r="G21" s="30">
        <f t="shared" si="0"/>
        <v>236240.56800000003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248190.48</v>
      </c>
      <c r="D24" s="18">
        <f>SUM(C10*8.1*3)</f>
        <v>62047.62</v>
      </c>
      <c r="E24" s="18">
        <f>SUM(C10*8.1*3)</f>
        <v>62047.62</v>
      </c>
      <c r="F24" s="18">
        <f>SUM(C10*8.1*3)</f>
        <v>62047.62</v>
      </c>
      <c r="G24" s="23">
        <f>SUM(C10*8.1*3)</f>
        <v>62047.62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217856.08800000005</v>
      </c>
      <c r="D25" s="61">
        <f>SUM(C10*7.11*3)</f>
        <v>54464.022000000012</v>
      </c>
      <c r="E25" s="61">
        <f>SUM(C10*7.11*3)</f>
        <v>54464.022000000012</v>
      </c>
      <c r="F25" s="61">
        <f>SUM(C10*7.11*3)</f>
        <v>54464.022000000012</v>
      </c>
      <c r="G25" s="59">
        <f>SUM(C10*7.11*3)</f>
        <v>54464.022000000012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49025.280000000006</v>
      </c>
      <c r="D27" s="59">
        <f>SUM(C10*1.6*3)</f>
        <v>12256.320000000002</v>
      </c>
      <c r="E27" s="59">
        <f>SUM(C10*1.6*3)</f>
        <v>12256.320000000002</v>
      </c>
      <c r="F27" s="59">
        <f>SUM(C10*1.6*3)</f>
        <v>12256.320000000002</v>
      </c>
      <c r="G27" s="59">
        <f>SUM(C10*1.6*3)</f>
        <v>12256.320000000002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68328.983999999997</v>
      </c>
      <c r="D29" s="44">
        <f>SUM(C10*2.23*3)</f>
        <v>17082.245999999999</v>
      </c>
      <c r="E29" s="44">
        <f>SUM(C10*2.23*3)</f>
        <v>17082.245999999999</v>
      </c>
      <c r="F29" s="44">
        <f>SUM(C10*2.23*3)</f>
        <v>17082.245999999999</v>
      </c>
      <c r="G29" s="44">
        <f>SUM(C10*2.23*3)</f>
        <v>17082.245999999999</v>
      </c>
    </row>
    <row r="30" spans="1:7" ht="38.25" x14ac:dyDescent="0.25">
      <c r="A30" s="36">
        <v>1.5</v>
      </c>
      <c r="B30" s="45" t="s">
        <v>70</v>
      </c>
      <c r="C30" s="44">
        <f>SUM(D30:G30)</f>
        <v>68022.576000000001</v>
      </c>
      <c r="D30" s="44">
        <f>SUM(C10*2.22*3)</f>
        <v>17005.644</v>
      </c>
      <c r="E30" s="44">
        <f>SUM(C10*2.22*3)</f>
        <v>17005.644</v>
      </c>
      <c r="F30" s="44">
        <f>SUM(C10*2.22*3)</f>
        <v>17005.644</v>
      </c>
      <c r="G30" s="44">
        <f>SUM(C10*2.22*3)</f>
        <v>17005.644</v>
      </c>
    </row>
    <row r="31" spans="1:7" ht="60" x14ac:dyDescent="0.25">
      <c r="A31" s="24">
        <v>1.6</v>
      </c>
      <c r="B31" s="25" t="s">
        <v>64</v>
      </c>
      <c r="C31" s="29">
        <f>SUM(D31+E31+F31+G31)</f>
        <v>293538.864</v>
      </c>
      <c r="D31" s="29">
        <f>SUM(D33:D36)</f>
        <v>73384.716</v>
      </c>
      <c r="E31" s="29">
        <f>SUM(E33:E36)</f>
        <v>73384.716</v>
      </c>
      <c r="F31" s="29">
        <f>SUM(F33:F36)</f>
        <v>73384.716</v>
      </c>
      <c r="G31" s="29">
        <f>SUM(G33:G36)</f>
        <v>73384.716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72925.103999999992</v>
      </c>
      <c r="D33" s="27">
        <f>SUM(C10*2.38*3)</f>
        <v>18231.275999999998</v>
      </c>
      <c r="E33" s="27">
        <f>SUM(C10*2.38*3)</f>
        <v>18231.275999999998</v>
      </c>
      <c r="F33" s="27">
        <f>SUM(C10*2.38*3)</f>
        <v>18231.275999999998</v>
      </c>
      <c r="G33" s="27">
        <f>SUM(C10*2.38*3)</f>
        <v>18231.275999999998</v>
      </c>
    </row>
    <row r="34" spans="1:8" ht="45" x14ac:dyDescent="0.25">
      <c r="A34" s="20"/>
      <c r="B34" s="38" t="s">
        <v>67</v>
      </c>
      <c r="C34" s="29">
        <f>SUM(D34+E34+F34+G34)</f>
        <v>99582.6</v>
      </c>
      <c r="D34" s="27">
        <f>SUM(C10*3.25*3)</f>
        <v>24895.65</v>
      </c>
      <c r="E34" s="27">
        <f>SUM(C10*3.25*3)</f>
        <v>24895.65</v>
      </c>
      <c r="F34" s="27">
        <f>SUM(C10*3.25*3)</f>
        <v>24895.65</v>
      </c>
      <c r="G34" s="27">
        <f>SUM(C10*3.25*3)</f>
        <v>24895.65</v>
      </c>
    </row>
    <row r="35" spans="1:8" x14ac:dyDescent="0.25">
      <c r="A35" s="20"/>
      <c r="B35" s="26" t="s">
        <v>66</v>
      </c>
      <c r="C35" s="29">
        <f>SUM(D35+E35+F35+G35)</f>
        <v>31253.616000000002</v>
      </c>
      <c r="D35" s="27">
        <f>SUM(C10*1.02*3)</f>
        <v>7813.4040000000005</v>
      </c>
      <c r="E35" s="27">
        <f>SUM(C10*1.02*3)</f>
        <v>7813.4040000000005</v>
      </c>
      <c r="F35" s="27">
        <f>SUM(C10*1.02*3)</f>
        <v>7813.4040000000005</v>
      </c>
      <c r="G35" s="27">
        <f>SUM(C10*1.02*3)</f>
        <v>7813.4040000000005</v>
      </c>
    </row>
    <row r="36" spans="1:8" x14ac:dyDescent="0.25">
      <c r="A36" s="20"/>
      <c r="B36" s="1" t="s">
        <v>81</v>
      </c>
      <c r="C36" s="29">
        <f>SUM(D36+E36+F36+G36)</f>
        <v>89777.544000000009</v>
      </c>
      <c r="D36" s="17">
        <f>SUM(C10*2.93*3)</f>
        <v>22444.386000000002</v>
      </c>
      <c r="E36" s="17">
        <f>SUM(C10*2.93*3)</f>
        <v>22444.386000000002</v>
      </c>
      <c r="F36" s="17">
        <f>SUM(C10*2.93*3)</f>
        <v>22444.386000000002</v>
      </c>
      <c r="G36" s="17">
        <f>SUM(C10*2.93*3)</f>
        <v>22444.386000000002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8" workbookViewId="0">
      <selection activeCell="I20" sqref="I2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29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6">
        <v>974.9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360790.99199999997</v>
      </c>
      <c r="D15" s="13">
        <f>SUM(C10*G9*3)</f>
        <v>90197.747999999992</v>
      </c>
      <c r="E15" s="13">
        <f>SUM(G9*C10*3)</f>
        <v>90197.747999999992</v>
      </c>
      <c r="F15" s="13">
        <f>SUM(G9*C10*3)</f>
        <v>90197.747999999992</v>
      </c>
      <c r="G15" s="30">
        <f>SUM(G9*C10*3)</f>
        <v>90197.747999999992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31">
        <f>SUM(C23:C31)</f>
        <v>360790.99199999997</v>
      </c>
      <c r="D21" s="30">
        <f>SUM(D24:D31)</f>
        <v>90197.747999999992</v>
      </c>
      <c r="E21" s="30">
        <f t="shared" ref="E21:G21" si="0">SUM(E24:E31)</f>
        <v>90197.747999999992</v>
      </c>
      <c r="F21" s="30">
        <f t="shared" si="0"/>
        <v>90197.747999999992</v>
      </c>
      <c r="G21" s="30">
        <f t="shared" si="0"/>
        <v>90197.747999999992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94760.28</v>
      </c>
      <c r="D24" s="18">
        <f>SUM(C10*8.1*3)</f>
        <v>23690.07</v>
      </c>
      <c r="E24" s="18">
        <f>SUM(C10*8.1*3)</f>
        <v>23690.07</v>
      </c>
      <c r="F24" s="18">
        <f>SUM(C10*8.1*3)</f>
        <v>23690.07</v>
      </c>
      <c r="G24" s="23">
        <f>SUM(C10*8.1*3)</f>
        <v>23690.07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83178.467999999993</v>
      </c>
      <c r="D25" s="61">
        <f>SUM(C10*7.11*3)</f>
        <v>20794.616999999998</v>
      </c>
      <c r="E25" s="61">
        <f>SUM(C10*7.11*3)</f>
        <v>20794.616999999998</v>
      </c>
      <c r="F25" s="61">
        <f>SUM(C10*7.11*3)</f>
        <v>20794.616999999998</v>
      </c>
      <c r="G25" s="59">
        <f>SUM(C10*7.11*3)</f>
        <v>20794.616999999998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18718.080000000002</v>
      </c>
      <c r="D27" s="59">
        <f>SUM(C10*1.6*3)</f>
        <v>4679.5200000000004</v>
      </c>
      <c r="E27" s="59">
        <f>SUM(C10*1.6*3)</f>
        <v>4679.5200000000004</v>
      </c>
      <c r="F27" s="59">
        <f>SUM(C10*1.6*3)</f>
        <v>4679.5200000000004</v>
      </c>
      <c r="G27" s="59">
        <f>SUM(C10*1.6*3)</f>
        <v>4679.5200000000004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26088.324000000001</v>
      </c>
      <c r="D29" s="44">
        <f>SUM(C10*2.23*3)</f>
        <v>6522.0810000000001</v>
      </c>
      <c r="E29" s="44">
        <f>SUM(C10*2.23*3)</f>
        <v>6522.0810000000001</v>
      </c>
      <c r="F29" s="44">
        <f>SUM(C10*2.23*3)</f>
        <v>6522.0810000000001</v>
      </c>
      <c r="G29" s="44">
        <f>SUM(C10*2.23*3)</f>
        <v>6522.0810000000001</v>
      </c>
    </row>
    <row r="30" spans="1:7" ht="38.25" x14ac:dyDescent="0.25">
      <c r="A30" s="36">
        <v>1.5</v>
      </c>
      <c r="B30" s="45" t="s">
        <v>70</v>
      </c>
      <c r="C30" s="44">
        <f>SUM(D30:G30)</f>
        <v>25971.336000000003</v>
      </c>
      <c r="D30" s="44">
        <f>SUM(C10*2.22*3)</f>
        <v>6492.8340000000007</v>
      </c>
      <c r="E30" s="44">
        <f>SUM(C10*2.22*3)</f>
        <v>6492.8340000000007</v>
      </c>
      <c r="F30" s="44">
        <f>SUM(C10*2.22*3)</f>
        <v>6492.8340000000007</v>
      </c>
      <c r="G30" s="44">
        <f>SUM(C10*2.22*3)</f>
        <v>6492.8340000000007</v>
      </c>
    </row>
    <row r="31" spans="1:7" ht="60" x14ac:dyDescent="0.25">
      <c r="A31" s="24">
        <v>1.6</v>
      </c>
      <c r="B31" s="25" t="s">
        <v>64</v>
      </c>
      <c r="C31" s="29">
        <f>SUM(D31+E31+F31+G31)</f>
        <v>112074.50399999999</v>
      </c>
      <c r="D31" s="29">
        <f>SUM(D33:D36)</f>
        <v>28018.625999999997</v>
      </c>
      <c r="E31" s="29">
        <f>SUM(E33:E36)</f>
        <v>28018.625999999997</v>
      </c>
      <c r="F31" s="29">
        <f>SUM(F33:F36)</f>
        <v>28018.625999999997</v>
      </c>
      <c r="G31" s="29">
        <f>SUM(G33:G36)</f>
        <v>28018.625999999997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27843.143999999997</v>
      </c>
      <c r="D33" s="27">
        <f>SUM(C10*2.38*3)</f>
        <v>6960.7859999999991</v>
      </c>
      <c r="E33" s="27">
        <f>SUM(C10*2.38*3)</f>
        <v>6960.7859999999991</v>
      </c>
      <c r="F33" s="27">
        <f>SUM(C10*2.38*3)</f>
        <v>6960.7859999999991</v>
      </c>
      <c r="G33" s="27">
        <f>SUM(C10*2.38*3)</f>
        <v>6960.7859999999991</v>
      </c>
    </row>
    <row r="34" spans="1:8" ht="45" x14ac:dyDescent="0.25">
      <c r="A34" s="20"/>
      <c r="B34" s="38" t="s">
        <v>67</v>
      </c>
      <c r="C34" s="29">
        <f>SUM(D34+E34+F34+G34)</f>
        <v>38021.1</v>
      </c>
      <c r="D34" s="27">
        <f>SUM(C10*3.25*3)</f>
        <v>9505.2749999999996</v>
      </c>
      <c r="E34" s="27">
        <f>SUM(C10*3.25*3)</f>
        <v>9505.2749999999996</v>
      </c>
      <c r="F34" s="27">
        <f>SUM(C10*3.25*3)</f>
        <v>9505.2749999999996</v>
      </c>
      <c r="G34" s="27">
        <f>SUM(C10*3.25*3)</f>
        <v>9505.2749999999996</v>
      </c>
    </row>
    <row r="35" spans="1:8" x14ac:dyDescent="0.25">
      <c r="A35" s="20"/>
      <c r="B35" s="26" t="s">
        <v>66</v>
      </c>
      <c r="C35" s="29">
        <f>SUM(D35+E35+F35+G35)</f>
        <v>11932.776</v>
      </c>
      <c r="D35" s="27">
        <f>SUM(C10*1.02*3)</f>
        <v>2983.194</v>
      </c>
      <c r="E35" s="27">
        <f>SUM(C10*1.02*3)</f>
        <v>2983.194</v>
      </c>
      <c r="F35" s="27">
        <f>SUM(C10*1.02*3)</f>
        <v>2983.194</v>
      </c>
      <c r="G35" s="27">
        <f>SUM(C10*1.02*3)</f>
        <v>2983.194</v>
      </c>
    </row>
    <row r="36" spans="1:8" x14ac:dyDescent="0.25">
      <c r="A36" s="20"/>
      <c r="B36" s="1" t="s">
        <v>81</v>
      </c>
      <c r="C36" s="29">
        <f>SUM(D36+E36+F36+G36)</f>
        <v>34277.483999999997</v>
      </c>
      <c r="D36" s="17">
        <f>SUM(C10*2.93*3)</f>
        <v>8569.3709999999992</v>
      </c>
      <c r="E36" s="17">
        <f>SUM(C10*2.93*3)</f>
        <v>8569.3709999999992</v>
      </c>
      <c r="F36" s="17">
        <f>SUM(C10*2.93*3)</f>
        <v>8569.3709999999992</v>
      </c>
      <c r="G36" s="17">
        <f>SUM(C10*2.93*3)</f>
        <v>8569.3709999999992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I21" sqref="I21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61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6">
        <v>2237.5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828054</v>
      </c>
      <c r="D15" s="13">
        <f>SUM(C10*G9*3)</f>
        <v>207013.5</v>
      </c>
      <c r="E15" s="13">
        <f>SUM(G9*C10*3)</f>
        <v>207013.5</v>
      </c>
      <c r="F15" s="13">
        <f>SUM(G9*C10*3)</f>
        <v>207013.5</v>
      </c>
      <c r="G15" s="30">
        <f>SUM(G9*C10*3)</f>
        <v>207013.5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31">
        <f>SUM(C23:C31)</f>
        <v>828054</v>
      </c>
      <c r="D21" s="30">
        <f>SUM(D24:D31)</f>
        <v>207013.5</v>
      </c>
      <c r="E21" s="30">
        <f t="shared" ref="E21:G21" si="0">SUM(E24:E31)</f>
        <v>207013.5</v>
      </c>
      <c r="F21" s="30">
        <f t="shared" si="0"/>
        <v>207013.5</v>
      </c>
      <c r="G21" s="30">
        <f t="shared" si="0"/>
        <v>207013.5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217485</v>
      </c>
      <c r="D24" s="18">
        <f>SUM(C10*8.1*3)</f>
        <v>54371.25</v>
      </c>
      <c r="E24" s="18">
        <f>SUM(C10*8.1*3)</f>
        <v>54371.25</v>
      </c>
      <c r="F24" s="18">
        <f>SUM(C10*8.1*3)</f>
        <v>54371.25</v>
      </c>
      <c r="G24" s="23">
        <f>SUM(C10*8.1*3)</f>
        <v>54371.25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190903.5</v>
      </c>
      <c r="D25" s="61">
        <f>SUM(C10*7.11*3)</f>
        <v>47725.875</v>
      </c>
      <c r="E25" s="61">
        <f>SUM(C10*7.11*3)</f>
        <v>47725.875</v>
      </c>
      <c r="F25" s="61">
        <f>SUM(C10*7.11*3)</f>
        <v>47725.875</v>
      </c>
      <c r="G25" s="59">
        <f>SUM(C10*7.11*3)</f>
        <v>47725.875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42960</v>
      </c>
      <c r="D27" s="59">
        <f>SUM(C10*1.6*3)</f>
        <v>10740</v>
      </c>
      <c r="E27" s="59">
        <f>SUM(C10*1.6*3)</f>
        <v>10740</v>
      </c>
      <c r="F27" s="59">
        <f>SUM(C10*1.6*3)</f>
        <v>10740</v>
      </c>
      <c r="G27" s="59">
        <f>SUM(C10*1.6*3)</f>
        <v>10740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59875.5</v>
      </c>
      <c r="D29" s="44">
        <f>SUM(C10*2.23*3)</f>
        <v>14968.875</v>
      </c>
      <c r="E29" s="44">
        <f>SUM(C10*2.23*3)</f>
        <v>14968.875</v>
      </c>
      <c r="F29" s="44">
        <f>SUM(C10*2.23*3)</f>
        <v>14968.875</v>
      </c>
      <c r="G29" s="44">
        <f>SUM(C10*2.23*3)</f>
        <v>14968.875</v>
      </c>
    </row>
    <row r="30" spans="1:7" ht="38.25" x14ac:dyDescent="0.25">
      <c r="A30" s="36">
        <v>1.5</v>
      </c>
      <c r="B30" s="45" t="s">
        <v>70</v>
      </c>
      <c r="C30" s="44">
        <f>SUM(D30:G30)</f>
        <v>59607</v>
      </c>
      <c r="D30" s="44">
        <f>SUM(C10*2.22*3)</f>
        <v>14901.75</v>
      </c>
      <c r="E30" s="44">
        <f>SUM(C10*2.22*3)</f>
        <v>14901.75</v>
      </c>
      <c r="F30" s="44">
        <f>SUM(C10*2.22*3)</f>
        <v>14901.75</v>
      </c>
      <c r="G30" s="44">
        <f>SUM(C10*2.22*3)</f>
        <v>14901.75</v>
      </c>
    </row>
    <row r="31" spans="1:7" ht="60" x14ac:dyDescent="0.25">
      <c r="A31" s="24">
        <v>1.6</v>
      </c>
      <c r="B31" s="25" t="s">
        <v>64</v>
      </c>
      <c r="C31" s="29">
        <f>SUM(D31+E31+F31+G31)</f>
        <v>257223</v>
      </c>
      <c r="D31" s="29">
        <f>SUM(D33:D36)</f>
        <v>64305.75</v>
      </c>
      <c r="E31" s="29">
        <f>SUM(E33:E36)</f>
        <v>64305.75</v>
      </c>
      <c r="F31" s="29">
        <f>SUM(F33:F36)</f>
        <v>64305.75</v>
      </c>
      <c r="G31" s="29">
        <f>SUM(G33:G36)</f>
        <v>64305.75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63903</v>
      </c>
      <c r="D33" s="27">
        <f>SUM(C10*2.38*3)</f>
        <v>15975.75</v>
      </c>
      <c r="E33" s="27">
        <f>SUM(C10*2.38*3)</f>
        <v>15975.75</v>
      </c>
      <c r="F33" s="27">
        <f>SUM(C10*2.38*3)</f>
        <v>15975.75</v>
      </c>
      <c r="G33" s="27">
        <f>SUM(C10*2.38*3)</f>
        <v>15975.75</v>
      </c>
    </row>
    <row r="34" spans="1:8" ht="45" x14ac:dyDescent="0.25">
      <c r="A34" s="20"/>
      <c r="B34" s="38" t="s">
        <v>67</v>
      </c>
      <c r="C34" s="29">
        <f>SUM(D34+E34+F34+G34)</f>
        <v>87262.5</v>
      </c>
      <c r="D34" s="27">
        <f>SUM(C10*3.25*3)</f>
        <v>21815.625</v>
      </c>
      <c r="E34" s="27">
        <f>SUM(C10*3.25*3)</f>
        <v>21815.625</v>
      </c>
      <c r="F34" s="27">
        <f>SUM(C10*3.25*3)</f>
        <v>21815.625</v>
      </c>
      <c r="G34" s="27">
        <f>SUM(C10*3.25*3)</f>
        <v>21815.625</v>
      </c>
    </row>
    <row r="35" spans="1:8" x14ac:dyDescent="0.25">
      <c r="A35" s="20"/>
      <c r="B35" s="26" t="s">
        <v>66</v>
      </c>
      <c r="C35" s="29">
        <f>SUM(D35+E35+F35+G35)</f>
        <v>27387</v>
      </c>
      <c r="D35" s="27">
        <f>SUM(C10*1.02*3)</f>
        <v>6846.75</v>
      </c>
      <c r="E35" s="27">
        <f>SUM(C10*1.02*3)</f>
        <v>6846.75</v>
      </c>
      <c r="F35" s="27">
        <f>SUM(C10*1.02*3)</f>
        <v>6846.75</v>
      </c>
      <c r="G35" s="27">
        <f>SUM(C10*1.02*3)</f>
        <v>6846.75</v>
      </c>
    </row>
    <row r="36" spans="1:8" x14ac:dyDescent="0.25">
      <c r="A36" s="20"/>
      <c r="B36" s="1" t="s">
        <v>81</v>
      </c>
      <c r="C36" s="29">
        <f>SUM(D36+E36+F36+G36)</f>
        <v>78670.5</v>
      </c>
      <c r="D36" s="17">
        <f>SUM(C10*2.93*3)</f>
        <v>19667.625</v>
      </c>
      <c r="E36" s="17">
        <f>SUM(C10*2.93*3)</f>
        <v>19667.625</v>
      </c>
      <c r="F36" s="17">
        <f>SUM(C10*2.93*3)</f>
        <v>19667.625</v>
      </c>
      <c r="G36" s="17">
        <f>SUM(C10*2.93*3)</f>
        <v>19667.625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37:G37"/>
    <mergeCell ref="A25:A26"/>
    <mergeCell ref="E8:F8"/>
    <mergeCell ref="D12:G12"/>
    <mergeCell ref="A18:G18"/>
    <mergeCell ref="E9:F9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E1:G1"/>
    <mergeCell ref="E2:G2"/>
    <mergeCell ref="C4:D4"/>
    <mergeCell ref="B5:G5"/>
    <mergeCell ref="B6:G6"/>
    <mergeCell ref="C25:C26"/>
    <mergeCell ref="D25:D26"/>
    <mergeCell ref="E25:E26"/>
    <mergeCell ref="F25:F26"/>
    <mergeCell ref="C7:D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D15" sqref="D15:D16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28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6">
        <v>2721.5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1007172.72</v>
      </c>
      <c r="D15" s="13">
        <f>SUM(C10*G9*3)</f>
        <v>251793.18</v>
      </c>
      <c r="E15" s="13">
        <f>SUM(G9*C10*3)</f>
        <v>251793.18</v>
      </c>
      <c r="F15" s="13">
        <f>SUM(G9*C10*3)</f>
        <v>251793.18</v>
      </c>
      <c r="G15" s="30">
        <f>SUM(G9*C10*3)</f>
        <v>251793.18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31">
        <f>SUM(C23:C31)</f>
        <v>1007172.72</v>
      </c>
      <c r="D21" s="30">
        <f>SUM(D24:D31)</f>
        <v>251793.18</v>
      </c>
      <c r="E21" s="30">
        <f t="shared" ref="E21:G21" si="0">SUM(E24:E31)</f>
        <v>251793.18</v>
      </c>
      <c r="F21" s="30">
        <f t="shared" si="0"/>
        <v>251793.18</v>
      </c>
      <c r="G21" s="30">
        <f t="shared" si="0"/>
        <v>251793.18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264529.8</v>
      </c>
      <c r="D24" s="18">
        <f>SUM(C10*8.1*3)</f>
        <v>66132.45</v>
      </c>
      <c r="E24" s="18">
        <f>SUM(C10*8.1*3)</f>
        <v>66132.45</v>
      </c>
      <c r="F24" s="18">
        <f>SUM(C10*8.1*3)</f>
        <v>66132.45</v>
      </c>
      <c r="G24" s="23">
        <f>SUM(C10*8.1*3)</f>
        <v>66132.45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232198.38</v>
      </c>
      <c r="D25" s="61">
        <f>SUM(C10*7.11*3)</f>
        <v>58049.595000000001</v>
      </c>
      <c r="E25" s="61">
        <f>SUM(C10*7.11*3)</f>
        <v>58049.595000000001</v>
      </c>
      <c r="F25" s="61">
        <f>SUM(C10*7.11*3)</f>
        <v>58049.595000000001</v>
      </c>
      <c r="G25" s="59">
        <f>SUM(C10*7.11*3)</f>
        <v>58049.595000000001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52252.800000000003</v>
      </c>
      <c r="D27" s="59">
        <f>SUM(C10*1.6*3)</f>
        <v>13063.2</v>
      </c>
      <c r="E27" s="59">
        <f>SUM(C10*1.6*3)</f>
        <v>13063.2</v>
      </c>
      <c r="F27" s="59">
        <f>SUM(C10*1.6*3)</f>
        <v>13063.2</v>
      </c>
      <c r="G27" s="59">
        <f>SUM(C10*1.6*3)</f>
        <v>13063.2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72827.34</v>
      </c>
      <c r="D29" s="44">
        <f>SUM(C10*2.23*3)</f>
        <v>18206.834999999999</v>
      </c>
      <c r="E29" s="44">
        <f>SUM(C10*2.23*3)</f>
        <v>18206.834999999999</v>
      </c>
      <c r="F29" s="44">
        <f>SUM(C10*2.23*3)</f>
        <v>18206.834999999999</v>
      </c>
      <c r="G29" s="44">
        <f>SUM(C10*2.23*3)</f>
        <v>18206.834999999999</v>
      </c>
    </row>
    <row r="30" spans="1:7" ht="38.25" x14ac:dyDescent="0.25">
      <c r="A30" s="36">
        <v>1.5</v>
      </c>
      <c r="B30" s="45" t="s">
        <v>70</v>
      </c>
      <c r="C30" s="44">
        <f>SUM(D30:G30)</f>
        <v>72500.760000000009</v>
      </c>
      <c r="D30" s="44">
        <f>SUM(C10*2.22*3)</f>
        <v>18125.190000000002</v>
      </c>
      <c r="E30" s="44">
        <f>SUM(C10*2.22*3)</f>
        <v>18125.190000000002</v>
      </c>
      <c r="F30" s="44">
        <f>SUM(C10*2.22*3)</f>
        <v>18125.190000000002</v>
      </c>
      <c r="G30" s="44">
        <f>SUM(C10*2.22*3)</f>
        <v>18125.190000000002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312863.64</v>
      </c>
      <c r="D31" s="29">
        <f>SUM(D33:D36)</f>
        <v>78215.91</v>
      </c>
      <c r="E31" s="29">
        <f>SUM(E33:E36)</f>
        <v>78215.91</v>
      </c>
      <c r="F31" s="29">
        <f>SUM(F33:F36)</f>
        <v>78215.91</v>
      </c>
      <c r="G31" s="29">
        <f>SUM(G33:G36)</f>
        <v>78215.91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77726.040000000008</v>
      </c>
      <c r="D33" s="27">
        <f>SUM(C10*2.38*3)</f>
        <v>19431.510000000002</v>
      </c>
      <c r="E33" s="27">
        <f>SUM(C10*2.38*3)</f>
        <v>19431.510000000002</v>
      </c>
      <c r="F33" s="27">
        <f>SUM(C10*2.38*3)</f>
        <v>19431.510000000002</v>
      </c>
      <c r="G33" s="27">
        <f>SUM(C10*2.38*3)</f>
        <v>19431.510000000002</v>
      </c>
    </row>
    <row r="34" spans="1:8" ht="45" x14ac:dyDescent="0.25">
      <c r="A34" s="20"/>
      <c r="B34" s="38" t="s">
        <v>67</v>
      </c>
      <c r="C34" s="29">
        <f>SUM(D34+E34+F34+G34)</f>
        <v>106138.5</v>
      </c>
      <c r="D34" s="27">
        <f>SUM(C10*3.25*3)</f>
        <v>26534.625</v>
      </c>
      <c r="E34" s="27">
        <f>SUM(C10*3.25*3)</f>
        <v>26534.625</v>
      </c>
      <c r="F34" s="27">
        <f>SUM(C10*3.25*3)</f>
        <v>26534.625</v>
      </c>
      <c r="G34" s="27">
        <f>SUM(C10*3.25*3)</f>
        <v>26534.625</v>
      </c>
    </row>
    <row r="35" spans="1:8" x14ac:dyDescent="0.25">
      <c r="A35" s="20"/>
      <c r="B35" s="26" t="s">
        <v>66</v>
      </c>
      <c r="C35" s="29">
        <f>SUM(D35+E35+F35+G35)</f>
        <v>33311.159999999996</v>
      </c>
      <c r="D35" s="27">
        <f>SUM(C10*1.02*3)</f>
        <v>8327.7899999999991</v>
      </c>
      <c r="E35" s="27">
        <f>SUM(C10*1.02*3)</f>
        <v>8327.7899999999991</v>
      </c>
      <c r="F35" s="27">
        <f>SUM(C10*1.02*3)</f>
        <v>8327.7899999999991</v>
      </c>
      <c r="G35" s="27">
        <f>SUM(C10*1.02*3)</f>
        <v>8327.7899999999991</v>
      </c>
    </row>
    <row r="36" spans="1:8" x14ac:dyDescent="0.25">
      <c r="A36" s="20"/>
      <c r="B36" s="1" t="s">
        <v>81</v>
      </c>
      <c r="C36" s="29">
        <f>SUM(D36+E36+F36+G36)</f>
        <v>95687.94</v>
      </c>
      <c r="D36" s="17">
        <f>SUM(C10*2.93*3)</f>
        <v>23921.985000000001</v>
      </c>
      <c r="E36" s="17">
        <f>SUM(C10*2.93*3)</f>
        <v>23921.985000000001</v>
      </c>
      <c r="F36" s="17">
        <f>SUM(C10*2.93*3)</f>
        <v>23921.985000000001</v>
      </c>
      <c r="G36" s="17">
        <f>SUM(C10*2.93*3)</f>
        <v>23921.985000000001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D16" sqref="D16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27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6">
        <v>1581.8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585392.54399999999</v>
      </c>
      <c r="D15" s="13">
        <f>SUM(C10*G9*3)</f>
        <v>146348.136</v>
      </c>
      <c r="E15" s="13">
        <f>SUM(G9*C10*3)</f>
        <v>146348.136</v>
      </c>
      <c r="F15" s="13">
        <f>SUM(G9*C10*3)</f>
        <v>146348.136</v>
      </c>
      <c r="G15" s="30">
        <f>SUM(G9*C10*3)</f>
        <v>146348.136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31">
        <f>SUM(C23:C31)</f>
        <v>585392.54399999999</v>
      </c>
      <c r="D21" s="30">
        <f>SUM(D24:D31)</f>
        <v>146348.136</v>
      </c>
      <c r="E21" s="30">
        <f t="shared" ref="E21:G21" si="0">SUM(E24:E31)</f>
        <v>146348.136</v>
      </c>
      <c r="F21" s="30">
        <f t="shared" si="0"/>
        <v>146348.136</v>
      </c>
      <c r="G21" s="30">
        <f t="shared" si="0"/>
        <v>146348.136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153750.96</v>
      </c>
      <c r="D24" s="18">
        <f>SUM(C10*8.1*3)</f>
        <v>38437.74</v>
      </c>
      <c r="E24" s="18">
        <f>SUM(C10*8.1*3)</f>
        <v>38437.74</v>
      </c>
      <c r="F24" s="18">
        <f>SUM(C10*8.1*3)</f>
        <v>38437.74</v>
      </c>
      <c r="G24" s="23">
        <f>SUM(C10*8.1*3)</f>
        <v>38437.74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134959.17600000001</v>
      </c>
      <c r="D25" s="61">
        <f>SUM(C10*7.11*3)</f>
        <v>33739.794000000002</v>
      </c>
      <c r="E25" s="61">
        <f>SUM(C10*7.11*3)</f>
        <v>33739.794000000002</v>
      </c>
      <c r="F25" s="61">
        <f>SUM(C10*7.11*3)</f>
        <v>33739.794000000002</v>
      </c>
      <c r="G25" s="59">
        <f>SUM(C10*7.11*3)</f>
        <v>33739.794000000002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30370.560000000001</v>
      </c>
      <c r="D27" s="59">
        <f>SUM(C10*1.6*3)</f>
        <v>7592.64</v>
      </c>
      <c r="E27" s="59">
        <f>SUM(C10*1.6*3)</f>
        <v>7592.64</v>
      </c>
      <c r="F27" s="59">
        <f>SUM(C10*1.6*3)</f>
        <v>7592.64</v>
      </c>
      <c r="G27" s="59">
        <f>SUM(C10*1.6*3)</f>
        <v>7592.64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42328.967999999993</v>
      </c>
      <c r="D29" s="44">
        <f>SUM(C10*2.23*3)</f>
        <v>10582.241999999998</v>
      </c>
      <c r="E29" s="44">
        <f>SUM(C10*2.23*3)</f>
        <v>10582.241999999998</v>
      </c>
      <c r="F29" s="44">
        <f>SUM(C10*2.23*3)</f>
        <v>10582.241999999998</v>
      </c>
      <c r="G29" s="44">
        <f>SUM(C10*2.23*3)</f>
        <v>10582.241999999998</v>
      </c>
    </row>
    <row r="30" spans="1:7" ht="38.25" x14ac:dyDescent="0.25">
      <c r="A30" s="36">
        <v>1.5</v>
      </c>
      <c r="B30" s="45" t="s">
        <v>70</v>
      </c>
      <c r="C30" s="44">
        <f>SUM(D30:G30)</f>
        <v>42139.152000000002</v>
      </c>
      <c r="D30" s="44">
        <f>SUM(C10*2.22*3)</f>
        <v>10534.788</v>
      </c>
      <c r="E30" s="44">
        <f>SUM(C10*2.22*3)</f>
        <v>10534.788</v>
      </c>
      <c r="F30" s="44">
        <f>SUM(C10*2.22*3)</f>
        <v>10534.788</v>
      </c>
      <c r="G30" s="44">
        <f>SUM(C10*2.22*3)</f>
        <v>10534.788</v>
      </c>
    </row>
    <row r="31" spans="1:7" ht="60" x14ac:dyDescent="0.25">
      <c r="A31" s="24">
        <v>1.6</v>
      </c>
      <c r="B31" s="25" t="s">
        <v>64</v>
      </c>
      <c r="C31" s="29">
        <f>SUM(D31+E31+F31+G31)</f>
        <v>181843.728</v>
      </c>
      <c r="D31" s="29">
        <f>SUM(D33:D36)</f>
        <v>45460.932000000001</v>
      </c>
      <c r="E31" s="29">
        <f>SUM(E33:E36)</f>
        <v>45460.932000000001</v>
      </c>
      <c r="F31" s="29">
        <f>SUM(F33:F36)</f>
        <v>45460.932000000001</v>
      </c>
      <c r="G31" s="29">
        <f>SUM(G33:G36)</f>
        <v>45460.932000000001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45176.207999999999</v>
      </c>
      <c r="D33" s="27">
        <f>SUM(C10*2.38*3)</f>
        <v>11294.052</v>
      </c>
      <c r="E33" s="27">
        <f>SUM(C10*2.38*3)</f>
        <v>11294.052</v>
      </c>
      <c r="F33" s="27">
        <f>SUM(C10*2.38*3)</f>
        <v>11294.052</v>
      </c>
      <c r="G33" s="27">
        <f>SUM(C10*2.38*3)</f>
        <v>11294.052</v>
      </c>
    </row>
    <row r="34" spans="1:8" ht="45" x14ac:dyDescent="0.25">
      <c r="A34" s="20"/>
      <c r="B34" s="38" t="s">
        <v>67</v>
      </c>
      <c r="C34" s="29">
        <f>SUM(D34+E34+F34+G34)</f>
        <v>61690.2</v>
      </c>
      <c r="D34" s="27">
        <f>SUM(C10*3.25*3)</f>
        <v>15422.55</v>
      </c>
      <c r="E34" s="27">
        <f>SUM(C10*3.25*3)</f>
        <v>15422.55</v>
      </c>
      <c r="F34" s="27">
        <f>SUM(C10*3.25*3)</f>
        <v>15422.55</v>
      </c>
      <c r="G34" s="27">
        <f>SUM(C10*3.25*3)</f>
        <v>15422.55</v>
      </c>
    </row>
    <row r="35" spans="1:8" x14ac:dyDescent="0.25">
      <c r="A35" s="20"/>
      <c r="B35" s="26" t="s">
        <v>66</v>
      </c>
      <c r="C35" s="29">
        <f>SUM(D35+E35+F35+G35)</f>
        <v>19361.232</v>
      </c>
      <c r="D35" s="27">
        <f>SUM(C10*1.02*3)</f>
        <v>4840.308</v>
      </c>
      <c r="E35" s="27">
        <f>SUM(C10*1.02*3)</f>
        <v>4840.308</v>
      </c>
      <c r="F35" s="27">
        <f>SUM(C10*1.02*3)</f>
        <v>4840.308</v>
      </c>
      <c r="G35" s="27">
        <f>SUM(C10*1.02*3)</f>
        <v>4840.308</v>
      </c>
    </row>
    <row r="36" spans="1:8" x14ac:dyDescent="0.25">
      <c r="A36" s="20"/>
      <c r="B36" s="1" t="s">
        <v>81</v>
      </c>
      <c r="C36" s="29">
        <f>SUM(D36+E36+F36+G36)</f>
        <v>55616.088000000003</v>
      </c>
      <c r="D36" s="17">
        <f>SUM(C10*2.93*3)</f>
        <v>13904.022000000001</v>
      </c>
      <c r="E36" s="17">
        <f>SUM(C10*2.93*3)</f>
        <v>13904.022000000001</v>
      </c>
      <c r="F36" s="17">
        <f>SUM(C10*2.93*3)</f>
        <v>13904.022000000001</v>
      </c>
      <c r="G36" s="17">
        <f>SUM(C10*2.93*3)</f>
        <v>13904.022000000001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C7:D7"/>
    <mergeCell ref="E1:G1"/>
    <mergeCell ref="E2:G2"/>
    <mergeCell ref="C4:D4"/>
    <mergeCell ref="B5:G5"/>
    <mergeCell ref="B6:G6"/>
    <mergeCell ref="A27:A28"/>
    <mergeCell ref="B27:B28"/>
    <mergeCell ref="C27:C28"/>
    <mergeCell ref="D27:D28"/>
    <mergeCell ref="E27:E28"/>
    <mergeCell ref="A25:A26"/>
    <mergeCell ref="E8:F8"/>
    <mergeCell ref="D12:G12"/>
    <mergeCell ref="A18:G18"/>
    <mergeCell ref="E9:F9"/>
    <mergeCell ref="G25:G26"/>
    <mergeCell ref="B25:B26"/>
    <mergeCell ref="C25:C26"/>
    <mergeCell ref="D25:D26"/>
    <mergeCell ref="E25:E26"/>
    <mergeCell ref="F25:F26"/>
    <mergeCell ref="B37:G37"/>
    <mergeCell ref="F27:F28"/>
    <mergeCell ref="G27:G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C11" sqref="C11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26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x14ac:dyDescent="0.25">
      <c r="C8" s="14"/>
      <c r="D8" s="14"/>
      <c r="E8" s="47"/>
      <c r="F8" s="47"/>
      <c r="G8" s="16"/>
    </row>
    <row r="9" spans="1:7" ht="17.25" x14ac:dyDescent="0.25">
      <c r="C9" s="46"/>
      <c r="D9" s="46"/>
      <c r="E9" s="47" t="s">
        <v>18</v>
      </c>
      <c r="F9" s="47"/>
      <c r="G9" s="46"/>
    </row>
    <row r="10" spans="1:7" ht="17.25" x14ac:dyDescent="0.25">
      <c r="C10" s="46" t="s">
        <v>77</v>
      </c>
      <c r="D10" s="46"/>
      <c r="E10" s="47" t="s">
        <v>80</v>
      </c>
      <c r="F10" s="47"/>
      <c r="G10" s="46">
        <v>30.84</v>
      </c>
    </row>
    <row r="11" spans="1:7" x14ac:dyDescent="0.25">
      <c r="B11" s="16" t="s">
        <v>68</v>
      </c>
      <c r="C11" s="43">
        <v>2683</v>
      </c>
      <c r="D11" s="46"/>
      <c r="E11" s="32"/>
      <c r="F11" s="32"/>
      <c r="G11" s="32"/>
    </row>
    <row r="13" spans="1:7" x14ac:dyDescent="0.25">
      <c r="A13" s="6"/>
      <c r="B13" s="6"/>
      <c r="C13" s="7" t="s">
        <v>4</v>
      </c>
      <c r="D13" s="49" t="s">
        <v>5</v>
      </c>
      <c r="E13" s="50"/>
      <c r="F13" s="50"/>
      <c r="G13" s="51"/>
    </row>
    <row r="14" spans="1:7" x14ac:dyDescent="0.25">
      <c r="A14" s="8"/>
      <c r="B14" s="8"/>
      <c r="C14" s="9" t="s">
        <v>84</v>
      </c>
      <c r="D14" s="10" t="s">
        <v>6</v>
      </c>
      <c r="E14" s="10" t="s">
        <v>7</v>
      </c>
      <c r="F14" s="10" t="s">
        <v>8</v>
      </c>
      <c r="G14" s="10" t="s">
        <v>9</v>
      </c>
    </row>
    <row r="15" spans="1:7" x14ac:dyDescent="0.25">
      <c r="A15" s="2"/>
      <c r="B15" s="6" t="s">
        <v>10</v>
      </c>
      <c r="C15" s="4"/>
      <c r="D15" s="4"/>
      <c r="E15" s="4"/>
      <c r="F15" s="4"/>
      <c r="G15" s="4"/>
    </row>
    <row r="16" spans="1:7" x14ac:dyDescent="0.25">
      <c r="A16" s="13">
        <v>1</v>
      </c>
      <c r="B16" s="12" t="s">
        <v>11</v>
      </c>
      <c r="C16" s="13">
        <f>SUM(D16:G16)</f>
        <v>992924.64</v>
      </c>
      <c r="D16" s="13">
        <f>SUM(C11*G10*3)</f>
        <v>248231.16</v>
      </c>
      <c r="E16" s="13">
        <f>SUM(G10*C11*3)</f>
        <v>248231.16</v>
      </c>
      <c r="F16" s="13">
        <f>SUM(G10*C11*3)</f>
        <v>248231.16</v>
      </c>
      <c r="G16" s="30">
        <f>SUM(G10*C11*3)</f>
        <v>248231.16</v>
      </c>
    </row>
    <row r="17" spans="1:7" x14ac:dyDescent="0.25">
      <c r="A17" s="11"/>
      <c r="B17" s="12" t="s">
        <v>12</v>
      </c>
      <c r="C17" s="13"/>
      <c r="D17" s="13"/>
      <c r="E17" s="13"/>
      <c r="F17" s="13"/>
      <c r="G17" s="13"/>
    </row>
    <row r="18" spans="1:7" x14ac:dyDescent="0.25">
      <c r="A18" s="3"/>
      <c r="B18" s="8" t="s">
        <v>13</v>
      </c>
      <c r="C18" s="5"/>
      <c r="D18" s="5"/>
      <c r="E18" s="5"/>
      <c r="F18" s="5"/>
      <c r="G18" s="5"/>
    </row>
    <row r="19" spans="1:7" x14ac:dyDescent="0.25">
      <c r="A19" s="49" t="s">
        <v>14</v>
      </c>
      <c r="B19" s="50"/>
      <c r="C19" s="50"/>
      <c r="D19" s="50"/>
      <c r="E19" s="50"/>
      <c r="F19" s="50"/>
      <c r="G19" s="51"/>
    </row>
    <row r="20" spans="1:7" x14ac:dyDescent="0.25">
      <c r="A20" s="11">
        <v>1</v>
      </c>
      <c r="B20" s="12" t="s">
        <v>15</v>
      </c>
      <c r="C20" s="11"/>
      <c r="D20" s="11"/>
      <c r="E20" s="11"/>
      <c r="F20" s="11"/>
      <c r="G20" s="11"/>
    </row>
    <row r="21" spans="1:7" x14ac:dyDescent="0.25">
      <c r="A21" s="19"/>
      <c r="B21" s="8" t="s">
        <v>16</v>
      </c>
      <c r="C21" s="3"/>
      <c r="D21" s="3"/>
      <c r="E21" s="3"/>
      <c r="F21" s="3"/>
      <c r="G21" s="3"/>
    </row>
    <row r="22" spans="1:7" x14ac:dyDescent="0.25">
      <c r="A22" s="20"/>
      <c r="B22" s="15" t="s">
        <v>17</v>
      </c>
      <c r="C22" s="31">
        <f>SUM(C24:C32)</f>
        <v>992924.6399999999</v>
      </c>
      <c r="D22" s="30">
        <f>SUM(D25:D32)</f>
        <v>248231.15999999997</v>
      </c>
      <c r="E22" s="30">
        <f t="shared" ref="E22:G22" si="0">SUM(E25:E32)</f>
        <v>248231.15999999997</v>
      </c>
      <c r="F22" s="30">
        <f t="shared" si="0"/>
        <v>248231.15999999997</v>
      </c>
      <c r="G22" s="30">
        <f t="shared" si="0"/>
        <v>248231.15999999997</v>
      </c>
    </row>
    <row r="23" spans="1:7" x14ac:dyDescent="0.25">
      <c r="A23" s="20"/>
      <c r="B23" s="39" t="s">
        <v>19</v>
      </c>
      <c r="C23" s="1"/>
      <c r="D23" s="1"/>
      <c r="E23" s="1"/>
      <c r="F23" s="1"/>
      <c r="G23" s="1"/>
    </row>
    <row r="24" spans="1:7" x14ac:dyDescent="0.25">
      <c r="A24" s="21"/>
      <c r="B24" s="40" t="s">
        <v>74</v>
      </c>
      <c r="C24" s="2"/>
      <c r="D24" s="2"/>
      <c r="E24" s="2"/>
      <c r="F24" s="2"/>
      <c r="G24" s="2"/>
    </row>
    <row r="25" spans="1:7" ht="15" customHeight="1" x14ac:dyDescent="0.25">
      <c r="A25" s="22" t="s">
        <v>71</v>
      </c>
      <c r="B25" s="41" t="s">
        <v>75</v>
      </c>
      <c r="C25" s="18">
        <f>SUM(D25+E25+F25+G25)</f>
        <v>260787.59999999998</v>
      </c>
      <c r="D25" s="18">
        <f>SUM(C11*8.1*3)</f>
        <v>65196.899999999994</v>
      </c>
      <c r="E25" s="18">
        <f>SUM(C11*8.1*3)</f>
        <v>65196.899999999994</v>
      </c>
      <c r="F25" s="18">
        <f>SUM(C11*8.1*3)</f>
        <v>65196.899999999994</v>
      </c>
      <c r="G25" s="23">
        <f>SUM(C11*8.1*3)</f>
        <v>65196.899999999994</v>
      </c>
    </row>
    <row r="26" spans="1:7" ht="15" customHeight="1" x14ac:dyDescent="0.25">
      <c r="A26" s="55" t="s">
        <v>72</v>
      </c>
      <c r="B26" s="57" t="s">
        <v>76</v>
      </c>
      <c r="C26" s="61">
        <f>SUM(D26:G27)</f>
        <v>228913.56</v>
      </c>
      <c r="D26" s="61">
        <f>SUM(C11*7.11*3)</f>
        <v>57228.39</v>
      </c>
      <c r="E26" s="61">
        <f>SUM(C11*7.11*3)</f>
        <v>57228.39</v>
      </c>
      <c r="F26" s="61">
        <f>SUM(C11*7.11*3)</f>
        <v>57228.39</v>
      </c>
      <c r="G26" s="59">
        <f>SUM(C11*7.11*3)</f>
        <v>57228.39</v>
      </c>
    </row>
    <row r="27" spans="1:7" ht="15" customHeight="1" x14ac:dyDescent="0.25">
      <c r="A27" s="56"/>
      <c r="B27" s="58"/>
      <c r="C27" s="62"/>
      <c r="D27" s="62"/>
      <c r="E27" s="62"/>
      <c r="F27" s="62"/>
      <c r="G27" s="60"/>
    </row>
    <row r="28" spans="1:7" ht="15" customHeight="1" x14ac:dyDescent="0.25">
      <c r="A28" s="59" t="s">
        <v>73</v>
      </c>
      <c r="B28" s="57" t="s">
        <v>63</v>
      </c>
      <c r="C28" s="59">
        <f>SUM(D28:G29)</f>
        <v>51513.600000000006</v>
      </c>
      <c r="D28" s="59">
        <f>SUM(C11*1.6*3)</f>
        <v>12878.400000000001</v>
      </c>
      <c r="E28" s="59">
        <f>SUM(C11*1.6*3)</f>
        <v>12878.400000000001</v>
      </c>
      <c r="F28" s="59">
        <f>SUM(C11*1.6*3)</f>
        <v>12878.400000000001</v>
      </c>
      <c r="G28" s="59">
        <f>SUM(C11*1.6*3)</f>
        <v>12878.400000000001</v>
      </c>
    </row>
    <row r="29" spans="1:7" ht="28.5" customHeight="1" x14ac:dyDescent="0.25">
      <c r="A29" s="60"/>
      <c r="B29" s="58"/>
      <c r="C29" s="60"/>
      <c r="D29" s="60"/>
      <c r="E29" s="60"/>
      <c r="F29" s="60"/>
      <c r="G29" s="60"/>
    </row>
    <row r="30" spans="1:7" ht="38.25" x14ac:dyDescent="0.25">
      <c r="A30" s="36">
        <v>1.4</v>
      </c>
      <c r="B30" s="45" t="s">
        <v>69</v>
      </c>
      <c r="C30" s="44">
        <f>SUM(D30:G30)</f>
        <v>71797.08</v>
      </c>
      <c r="D30" s="44">
        <f>SUM(C11*2.23*3)</f>
        <v>17949.27</v>
      </c>
      <c r="E30" s="44">
        <f>SUM(C11*2.23*3)</f>
        <v>17949.27</v>
      </c>
      <c r="F30" s="44">
        <f>SUM(C11*2.23*3)</f>
        <v>17949.27</v>
      </c>
      <c r="G30" s="44">
        <f>SUM(C11*2.23*3)</f>
        <v>17949.27</v>
      </c>
    </row>
    <row r="31" spans="1:7" ht="38.25" x14ac:dyDescent="0.25">
      <c r="A31" s="36">
        <v>1.5</v>
      </c>
      <c r="B31" s="45" t="s">
        <v>70</v>
      </c>
      <c r="C31" s="44">
        <f>SUM(D31:G31)</f>
        <v>71475.12</v>
      </c>
      <c r="D31" s="44">
        <f>SUM(C11*2.22*3)</f>
        <v>17868.78</v>
      </c>
      <c r="E31" s="44">
        <f>SUM(C11*2.22*3)</f>
        <v>17868.78</v>
      </c>
      <c r="F31" s="44">
        <f>SUM(C11*2.22*3)</f>
        <v>17868.78</v>
      </c>
      <c r="G31" s="44">
        <f>SUM(C11*2.22*3)</f>
        <v>17868.78</v>
      </c>
    </row>
    <row r="32" spans="1:7" ht="60" x14ac:dyDescent="0.25">
      <c r="A32" s="24">
        <v>1.6</v>
      </c>
      <c r="B32" s="25" t="s">
        <v>64</v>
      </c>
      <c r="C32" s="29">
        <f>SUM(D32+E32+F32+G32)</f>
        <v>308437.67999999993</v>
      </c>
      <c r="D32" s="29">
        <f>SUM(D34:D37)</f>
        <v>77109.419999999984</v>
      </c>
      <c r="E32" s="29">
        <f>SUM(E34:E37)</f>
        <v>77109.419999999984</v>
      </c>
      <c r="F32" s="29">
        <f>SUM(F34:F37)</f>
        <v>77109.419999999984</v>
      </c>
      <c r="G32" s="29">
        <f>SUM(G34:G37)</f>
        <v>77109.419999999984</v>
      </c>
    </row>
    <row r="33" spans="1:8" x14ac:dyDescent="0.25">
      <c r="A33" s="20"/>
      <c r="B33" s="1" t="s">
        <v>19</v>
      </c>
      <c r="C33" s="1"/>
      <c r="D33" s="1"/>
      <c r="E33" s="1"/>
      <c r="F33" s="1"/>
      <c r="G33" s="1"/>
    </row>
    <row r="34" spans="1:8" x14ac:dyDescent="0.25">
      <c r="A34" s="20"/>
      <c r="B34" s="26" t="s">
        <v>65</v>
      </c>
      <c r="C34" s="29">
        <f>SUM(D34+E34+F34+G34)</f>
        <v>76626.48</v>
      </c>
      <c r="D34" s="27">
        <f>SUM(C11*2.38*3)</f>
        <v>19156.62</v>
      </c>
      <c r="E34" s="27">
        <f>SUM(C11*2.38*3)</f>
        <v>19156.62</v>
      </c>
      <c r="F34" s="27">
        <f>SUM(C11*2.38*3)</f>
        <v>19156.62</v>
      </c>
      <c r="G34" s="27">
        <f>SUM(C11*2.38*3)</f>
        <v>19156.62</v>
      </c>
    </row>
    <row r="35" spans="1:8" ht="45" x14ac:dyDescent="0.25">
      <c r="A35" s="20"/>
      <c r="B35" s="38" t="s">
        <v>67</v>
      </c>
      <c r="C35" s="29">
        <f>SUM(D35+E35+F35+G35)</f>
        <v>104637</v>
      </c>
      <c r="D35" s="27">
        <f>SUM(C11*3.25*3)</f>
        <v>26159.25</v>
      </c>
      <c r="E35" s="27">
        <f>SUM(C11*3.25*3)</f>
        <v>26159.25</v>
      </c>
      <c r="F35" s="27">
        <f>SUM(C11*3.25*3)</f>
        <v>26159.25</v>
      </c>
      <c r="G35" s="27">
        <f>SUM(C11*3.25*3)</f>
        <v>26159.25</v>
      </c>
    </row>
    <row r="36" spans="1:8" x14ac:dyDescent="0.25">
      <c r="A36" s="20"/>
      <c r="B36" s="26" t="s">
        <v>66</v>
      </c>
      <c r="C36" s="29">
        <f>SUM(D36+E36+F36+G36)</f>
        <v>32839.919999999998</v>
      </c>
      <c r="D36" s="27">
        <f>SUM(C11*1.02*3)</f>
        <v>8209.98</v>
      </c>
      <c r="E36" s="27">
        <f>SUM(C11*1.02*3)</f>
        <v>8209.98</v>
      </c>
      <c r="F36" s="27">
        <f>SUM(C11*1.02*3)</f>
        <v>8209.98</v>
      </c>
      <c r="G36" s="27">
        <f>SUM(C11*1.02*3)</f>
        <v>8209.98</v>
      </c>
    </row>
    <row r="37" spans="1:8" ht="32.25" customHeight="1" x14ac:dyDescent="0.25">
      <c r="A37" s="20"/>
      <c r="B37" s="1" t="s">
        <v>81</v>
      </c>
      <c r="C37" s="29">
        <f>SUM(D37+E37+F37+G37)</f>
        <v>94334.28</v>
      </c>
      <c r="D37" s="17">
        <f>SUM(C11*2.93*3)</f>
        <v>23583.57</v>
      </c>
      <c r="E37" s="17">
        <f>SUM(C11*2.93*3)</f>
        <v>23583.57</v>
      </c>
      <c r="F37" s="17">
        <f>SUM(C11*2.93*3)</f>
        <v>23583.57</v>
      </c>
      <c r="G37" s="17">
        <f>SUM(C11*2.93*3)</f>
        <v>23583.57</v>
      </c>
      <c r="H37" s="28"/>
    </row>
    <row r="38" spans="1:8" ht="22.5" customHeight="1" x14ac:dyDescent="0.25">
      <c r="A38" s="28"/>
      <c r="B38" s="48" t="s">
        <v>83</v>
      </c>
      <c r="C38" s="48"/>
      <c r="D38" s="48"/>
      <c r="E38" s="48"/>
      <c r="F38" s="48"/>
      <c r="G38" s="4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6">
    <mergeCell ref="B38:G38"/>
    <mergeCell ref="C7:D7"/>
    <mergeCell ref="E1:G1"/>
    <mergeCell ref="E2:G2"/>
    <mergeCell ref="C4:D4"/>
    <mergeCell ref="B5:G5"/>
    <mergeCell ref="B6:G6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E8:F8"/>
    <mergeCell ref="E9:F9"/>
    <mergeCell ref="E10:F10"/>
    <mergeCell ref="D13:G13"/>
    <mergeCell ref="A19:G19"/>
    <mergeCell ref="F26:F27"/>
    <mergeCell ref="G26:G27"/>
    <mergeCell ref="F28:F29"/>
    <mergeCell ref="G28:G29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C11" sqref="C11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25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x14ac:dyDescent="0.25">
      <c r="C8" s="14"/>
      <c r="D8" s="14"/>
      <c r="E8" s="47"/>
      <c r="F8" s="47"/>
      <c r="G8" s="16"/>
    </row>
    <row r="9" spans="1:7" ht="17.25" x14ac:dyDescent="0.25">
      <c r="C9" s="46"/>
      <c r="D9" s="46"/>
      <c r="E9" s="47" t="s">
        <v>18</v>
      </c>
      <c r="F9" s="47"/>
      <c r="G9" s="46"/>
    </row>
    <row r="10" spans="1:7" ht="17.25" x14ac:dyDescent="0.25">
      <c r="C10" s="46" t="s">
        <v>77</v>
      </c>
      <c r="D10" s="46"/>
      <c r="E10" s="47" t="s">
        <v>80</v>
      </c>
      <c r="F10" s="47"/>
      <c r="G10" s="46">
        <v>30.84</v>
      </c>
    </row>
    <row r="11" spans="1:7" x14ac:dyDescent="0.25">
      <c r="B11" s="16" t="s">
        <v>68</v>
      </c>
      <c r="C11" s="43">
        <v>2728</v>
      </c>
      <c r="D11" s="46"/>
      <c r="E11" s="32"/>
      <c r="F11" s="32"/>
      <c r="G11" s="32"/>
    </row>
    <row r="13" spans="1:7" x14ac:dyDescent="0.25">
      <c r="A13" s="6"/>
      <c r="B13" s="6"/>
      <c r="C13" s="7" t="s">
        <v>4</v>
      </c>
      <c r="D13" s="49" t="s">
        <v>5</v>
      </c>
      <c r="E13" s="50"/>
      <c r="F13" s="50"/>
      <c r="G13" s="51"/>
    </row>
    <row r="14" spans="1:7" x14ac:dyDescent="0.25">
      <c r="A14" s="8"/>
      <c r="B14" s="8"/>
      <c r="C14" s="9" t="s">
        <v>84</v>
      </c>
      <c r="D14" s="10" t="s">
        <v>6</v>
      </c>
      <c r="E14" s="10" t="s">
        <v>7</v>
      </c>
      <c r="F14" s="10" t="s">
        <v>8</v>
      </c>
      <c r="G14" s="10" t="s">
        <v>9</v>
      </c>
    </row>
    <row r="15" spans="1:7" x14ac:dyDescent="0.25">
      <c r="A15" s="2"/>
      <c r="B15" s="6" t="s">
        <v>10</v>
      </c>
      <c r="C15" s="4"/>
      <c r="D15" s="4"/>
      <c r="E15" s="4"/>
      <c r="F15" s="4"/>
      <c r="G15" s="4"/>
    </row>
    <row r="16" spans="1:7" x14ac:dyDescent="0.25">
      <c r="A16" s="13">
        <v>1</v>
      </c>
      <c r="B16" s="12" t="s">
        <v>11</v>
      </c>
      <c r="C16" s="13">
        <f>SUM(D16:G16)</f>
        <v>1009578.24</v>
      </c>
      <c r="D16" s="13">
        <f>SUM(C11*G10*3)</f>
        <v>252394.56</v>
      </c>
      <c r="E16" s="13">
        <f>SUM(G10*C11*3)</f>
        <v>252394.56</v>
      </c>
      <c r="F16" s="13">
        <f>SUM(G10*C11*3)</f>
        <v>252394.56</v>
      </c>
      <c r="G16" s="30">
        <f>SUM(G10*C11*3)</f>
        <v>252394.56</v>
      </c>
    </row>
    <row r="17" spans="1:7" x14ac:dyDescent="0.25">
      <c r="A17" s="11"/>
      <c r="B17" s="12" t="s">
        <v>12</v>
      </c>
      <c r="C17" s="13"/>
      <c r="D17" s="13"/>
      <c r="E17" s="13"/>
      <c r="F17" s="13"/>
      <c r="G17" s="13"/>
    </row>
    <row r="18" spans="1:7" x14ac:dyDescent="0.25">
      <c r="A18" s="3"/>
      <c r="B18" s="8" t="s">
        <v>13</v>
      </c>
      <c r="C18" s="5"/>
      <c r="D18" s="5"/>
      <c r="E18" s="5"/>
      <c r="F18" s="5"/>
      <c r="G18" s="5"/>
    </row>
    <row r="19" spans="1:7" x14ac:dyDescent="0.25">
      <c r="A19" s="49" t="s">
        <v>14</v>
      </c>
      <c r="B19" s="50"/>
      <c r="C19" s="50"/>
      <c r="D19" s="50"/>
      <c r="E19" s="50"/>
      <c r="F19" s="50"/>
      <c r="G19" s="51"/>
    </row>
    <row r="20" spans="1:7" x14ac:dyDescent="0.25">
      <c r="A20" s="11">
        <v>1</v>
      </c>
      <c r="B20" s="12" t="s">
        <v>15</v>
      </c>
      <c r="C20" s="11"/>
      <c r="D20" s="11"/>
      <c r="E20" s="11"/>
      <c r="F20" s="11"/>
      <c r="G20" s="11"/>
    </row>
    <row r="21" spans="1:7" x14ac:dyDescent="0.25">
      <c r="A21" s="19"/>
      <c r="B21" s="8" t="s">
        <v>16</v>
      </c>
      <c r="C21" s="3"/>
      <c r="D21" s="3"/>
      <c r="E21" s="3"/>
      <c r="F21" s="3"/>
      <c r="G21" s="3"/>
    </row>
    <row r="22" spans="1:7" x14ac:dyDescent="0.25">
      <c r="A22" s="20"/>
      <c r="B22" s="15" t="s">
        <v>17</v>
      </c>
      <c r="C22" s="31">
        <f>SUM(C24:C32)</f>
        <v>1009578.2400000001</v>
      </c>
      <c r="D22" s="30">
        <f>SUM(D25:D32)</f>
        <v>252394.56000000003</v>
      </c>
      <c r="E22" s="30">
        <f t="shared" ref="E22:G22" si="0">SUM(E25:E32)</f>
        <v>252394.56000000003</v>
      </c>
      <c r="F22" s="30">
        <f t="shared" si="0"/>
        <v>252394.56000000003</v>
      </c>
      <c r="G22" s="30">
        <f t="shared" si="0"/>
        <v>252394.56000000003</v>
      </c>
    </row>
    <row r="23" spans="1:7" x14ac:dyDescent="0.25">
      <c r="A23" s="20"/>
      <c r="B23" s="39" t="s">
        <v>19</v>
      </c>
      <c r="C23" s="1"/>
      <c r="D23" s="1"/>
      <c r="E23" s="1"/>
      <c r="F23" s="1"/>
      <c r="G23" s="1"/>
    </row>
    <row r="24" spans="1:7" x14ac:dyDescent="0.25">
      <c r="A24" s="21"/>
      <c r="B24" s="40" t="s">
        <v>74</v>
      </c>
      <c r="C24" s="2"/>
      <c r="D24" s="2"/>
      <c r="E24" s="2"/>
      <c r="F24" s="2"/>
      <c r="G24" s="2"/>
    </row>
    <row r="25" spans="1:7" ht="15" customHeight="1" x14ac:dyDescent="0.25">
      <c r="A25" s="22" t="s">
        <v>71</v>
      </c>
      <c r="B25" s="41" t="s">
        <v>75</v>
      </c>
      <c r="C25" s="18">
        <f>SUM(D25+E25+F25+G25)</f>
        <v>265161.59999999998</v>
      </c>
      <c r="D25" s="18">
        <f>SUM(C11*8.1*3)</f>
        <v>66290.399999999994</v>
      </c>
      <c r="E25" s="18">
        <f>SUM(C11*8.1*3)</f>
        <v>66290.399999999994</v>
      </c>
      <c r="F25" s="18">
        <f>SUM(C11*8.1*3)</f>
        <v>66290.399999999994</v>
      </c>
      <c r="G25" s="23">
        <f>SUM(C11*8.1*3)</f>
        <v>66290.399999999994</v>
      </c>
    </row>
    <row r="26" spans="1:7" ht="15" customHeight="1" x14ac:dyDescent="0.25">
      <c r="A26" s="55" t="s">
        <v>72</v>
      </c>
      <c r="B26" s="57" t="s">
        <v>76</v>
      </c>
      <c r="C26" s="61">
        <f>SUM(D26:G27)</f>
        <v>232752.96000000002</v>
      </c>
      <c r="D26" s="61">
        <f>SUM(C11*7.11*3)</f>
        <v>58188.240000000005</v>
      </c>
      <c r="E26" s="61">
        <f>SUM(C11*7.11*3)</f>
        <v>58188.240000000005</v>
      </c>
      <c r="F26" s="61">
        <f>SUM(C11*7.11*3)</f>
        <v>58188.240000000005</v>
      </c>
      <c r="G26" s="59">
        <f>SUM(C11*7.11*3)</f>
        <v>58188.240000000005</v>
      </c>
    </row>
    <row r="27" spans="1:7" ht="15" customHeight="1" x14ac:dyDescent="0.25">
      <c r="A27" s="56"/>
      <c r="B27" s="58"/>
      <c r="C27" s="62"/>
      <c r="D27" s="62"/>
      <c r="E27" s="62"/>
      <c r="F27" s="62"/>
      <c r="G27" s="60"/>
    </row>
    <row r="28" spans="1:7" ht="15" customHeight="1" x14ac:dyDescent="0.25">
      <c r="A28" s="59" t="s">
        <v>73</v>
      </c>
      <c r="B28" s="57" t="s">
        <v>63</v>
      </c>
      <c r="C28" s="59">
        <f>SUM(D28:G29)</f>
        <v>52377.600000000006</v>
      </c>
      <c r="D28" s="59">
        <f>SUM(C11*1.6*3)</f>
        <v>13094.400000000001</v>
      </c>
      <c r="E28" s="59">
        <f>SUM(C11*1.6*3)</f>
        <v>13094.400000000001</v>
      </c>
      <c r="F28" s="59">
        <f>SUM(C11*1.6*3)</f>
        <v>13094.400000000001</v>
      </c>
      <c r="G28" s="59">
        <f>SUM(C11*1.6*3)</f>
        <v>13094.400000000001</v>
      </c>
    </row>
    <row r="29" spans="1:7" ht="28.5" customHeight="1" x14ac:dyDescent="0.25">
      <c r="A29" s="60"/>
      <c r="B29" s="58"/>
      <c r="C29" s="60"/>
      <c r="D29" s="60"/>
      <c r="E29" s="60"/>
      <c r="F29" s="60"/>
      <c r="G29" s="60"/>
    </row>
    <row r="30" spans="1:7" ht="38.25" x14ac:dyDescent="0.25">
      <c r="A30" s="36">
        <v>1.4</v>
      </c>
      <c r="B30" s="45" t="s">
        <v>69</v>
      </c>
      <c r="C30" s="44">
        <f>SUM(D30:G30)</f>
        <v>73001.279999999999</v>
      </c>
      <c r="D30" s="44">
        <f>SUM(C11*2.23*3)</f>
        <v>18250.32</v>
      </c>
      <c r="E30" s="44">
        <f>SUM(C11*2.23*3)</f>
        <v>18250.32</v>
      </c>
      <c r="F30" s="44">
        <f>SUM(C11*2.23*3)</f>
        <v>18250.32</v>
      </c>
      <c r="G30" s="44">
        <f>SUM(C11*2.23*3)</f>
        <v>18250.32</v>
      </c>
    </row>
    <row r="31" spans="1:7" ht="38.25" x14ac:dyDescent="0.25">
      <c r="A31" s="36">
        <v>1.5</v>
      </c>
      <c r="B31" s="45" t="s">
        <v>70</v>
      </c>
      <c r="C31" s="44">
        <f>SUM(D31:G31)</f>
        <v>72673.920000000013</v>
      </c>
      <c r="D31" s="44">
        <f>SUM(C11*2.22*3)</f>
        <v>18168.480000000003</v>
      </c>
      <c r="E31" s="44">
        <f>SUM(C11*2.22*3)</f>
        <v>18168.480000000003</v>
      </c>
      <c r="F31" s="44">
        <f>SUM(C11*2.22*3)</f>
        <v>18168.480000000003</v>
      </c>
      <c r="G31" s="44">
        <f>SUM(C11*2.22*3)</f>
        <v>18168.480000000003</v>
      </c>
    </row>
    <row r="32" spans="1:7" ht="60" x14ac:dyDescent="0.25">
      <c r="A32" s="24">
        <v>1.6</v>
      </c>
      <c r="B32" s="25" t="s">
        <v>64</v>
      </c>
      <c r="C32" s="29">
        <f>SUM(D32+E32+F32+G32)</f>
        <v>313610.88</v>
      </c>
      <c r="D32" s="29">
        <f>SUM(D34:D37)</f>
        <v>78402.720000000001</v>
      </c>
      <c r="E32" s="29">
        <f>SUM(E34:E37)</f>
        <v>78402.720000000001</v>
      </c>
      <c r="F32" s="29">
        <f>SUM(F34:F37)</f>
        <v>78402.720000000001</v>
      </c>
      <c r="G32" s="29">
        <f>SUM(G34:G37)</f>
        <v>78402.720000000001</v>
      </c>
    </row>
    <row r="33" spans="1:8" x14ac:dyDescent="0.25">
      <c r="A33" s="20"/>
      <c r="B33" s="1" t="s">
        <v>19</v>
      </c>
      <c r="C33" s="1"/>
      <c r="D33" s="1"/>
      <c r="E33" s="1"/>
      <c r="F33" s="1"/>
      <c r="G33" s="1"/>
    </row>
    <row r="34" spans="1:8" x14ac:dyDescent="0.25">
      <c r="A34" s="20"/>
      <c r="B34" s="26" t="s">
        <v>65</v>
      </c>
      <c r="C34" s="29">
        <f>SUM(D34+E34+F34+G34)</f>
        <v>77911.679999999993</v>
      </c>
      <c r="D34" s="27">
        <f>SUM(C11*2.38*3)</f>
        <v>19477.919999999998</v>
      </c>
      <c r="E34" s="27">
        <f>SUM(C11*2.38*3)</f>
        <v>19477.919999999998</v>
      </c>
      <c r="F34" s="27">
        <f>SUM(C11*2.38*3)</f>
        <v>19477.919999999998</v>
      </c>
      <c r="G34" s="27">
        <f>SUM(C11*2.38*3)</f>
        <v>19477.919999999998</v>
      </c>
    </row>
    <row r="35" spans="1:8" ht="45" x14ac:dyDescent="0.25">
      <c r="A35" s="20"/>
      <c r="B35" s="38" t="s">
        <v>67</v>
      </c>
      <c r="C35" s="29">
        <f>SUM(D35+E35+F35+G35)</f>
        <v>106392</v>
      </c>
      <c r="D35" s="27">
        <f>SUM(C11*3.25*3)</f>
        <v>26598</v>
      </c>
      <c r="E35" s="27">
        <f>SUM(C11*3.25*3)</f>
        <v>26598</v>
      </c>
      <c r="F35" s="27">
        <f>SUM(C11*3.25*3)</f>
        <v>26598</v>
      </c>
      <c r="G35" s="27">
        <f>SUM(C11*3.25*3)</f>
        <v>26598</v>
      </c>
    </row>
    <row r="36" spans="1:8" x14ac:dyDescent="0.25">
      <c r="A36" s="20"/>
      <c r="B36" s="26" t="s">
        <v>66</v>
      </c>
      <c r="C36" s="29">
        <f>SUM(D36+E36+F36+G36)</f>
        <v>33390.720000000001</v>
      </c>
      <c r="D36" s="27">
        <f>SUM(C11*1.02*3)</f>
        <v>8347.68</v>
      </c>
      <c r="E36" s="27">
        <f>SUM(C11*1.02*3)</f>
        <v>8347.68</v>
      </c>
      <c r="F36" s="27">
        <f>SUM(C11*1.02*3)</f>
        <v>8347.68</v>
      </c>
      <c r="G36" s="27">
        <f>SUM(C11*1.02*3)</f>
        <v>8347.68</v>
      </c>
    </row>
    <row r="37" spans="1:8" ht="32.25" customHeight="1" x14ac:dyDescent="0.25">
      <c r="A37" s="20"/>
      <c r="B37" s="1" t="s">
        <v>81</v>
      </c>
      <c r="C37" s="29">
        <f>SUM(D37+E37+F37+G37)</f>
        <v>95916.48000000001</v>
      </c>
      <c r="D37" s="17">
        <f>SUM(C11*2.93*3)</f>
        <v>23979.120000000003</v>
      </c>
      <c r="E37" s="17">
        <f>SUM(C11*2.93*3)</f>
        <v>23979.120000000003</v>
      </c>
      <c r="F37" s="17">
        <f>SUM(C11*2.93*3)</f>
        <v>23979.120000000003</v>
      </c>
      <c r="G37" s="17">
        <f>SUM(C11*2.93*3)</f>
        <v>23979.120000000003</v>
      </c>
      <c r="H37" s="28"/>
    </row>
    <row r="38" spans="1:8" ht="22.5" customHeight="1" x14ac:dyDescent="0.25">
      <c r="A38" s="28"/>
      <c r="B38" s="48" t="s">
        <v>83</v>
      </c>
      <c r="C38" s="48"/>
      <c r="D38" s="48"/>
      <c r="E38" s="48"/>
      <c r="F38" s="48"/>
      <c r="G38" s="4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6">
    <mergeCell ref="B38:G38"/>
    <mergeCell ref="C7:D7"/>
    <mergeCell ref="E1:G1"/>
    <mergeCell ref="E2:G2"/>
    <mergeCell ref="C4:D4"/>
    <mergeCell ref="B5:G5"/>
    <mergeCell ref="B6:G6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E8:F8"/>
    <mergeCell ref="E9:F9"/>
    <mergeCell ref="E10:F10"/>
    <mergeCell ref="D13:G13"/>
    <mergeCell ref="A19:G19"/>
    <mergeCell ref="F26:F27"/>
    <mergeCell ref="G26:G27"/>
    <mergeCell ref="F28:F29"/>
    <mergeCell ref="G28:G29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J17" sqref="J17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24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x14ac:dyDescent="0.25">
      <c r="C8" s="14"/>
      <c r="D8" s="14"/>
      <c r="E8" s="47"/>
      <c r="F8" s="47"/>
      <c r="G8" s="16"/>
    </row>
    <row r="9" spans="1:7" ht="17.25" x14ac:dyDescent="0.25">
      <c r="C9" s="46"/>
      <c r="D9" s="46"/>
      <c r="E9" s="47" t="s">
        <v>18</v>
      </c>
      <c r="F9" s="47"/>
      <c r="G9" s="46"/>
    </row>
    <row r="10" spans="1:7" ht="17.25" x14ac:dyDescent="0.25">
      <c r="C10" s="46" t="s">
        <v>77</v>
      </c>
      <c r="D10" s="46"/>
      <c r="E10" s="47" t="s">
        <v>80</v>
      </c>
      <c r="F10" s="47"/>
      <c r="G10" s="46">
        <v>30.84</v>
      </c>
    </row>
    <row r="11" spans="1:7" x14ac:dyDescent="0.25">
      <c r="B11" s="16" t="s">
        <v>68</v>
      </c>
      <c r="C11" s="43">
        <v>2786</v>
      </c>
      <c r="D11" s="46"/>
      <c r="E11" s="32"/>
      <c r="F11" s="32"/>
      <c r="G11" s="32"/>
    </row>
    <row r="13" spans="1:7" x14ac:dyDescent="0.25">
      <c r="A13" s="6"/>
      <c r="B13" s="6"/>
      <c r="C13" s="7" t="s">
        <v>4</v>
      </c>
      <c r="D13" s="49" t="s">
        <v>5</v>
      </c>
      <c r="E13" s="50"/>
      <c r="F13" s="50"/>
      <c r="G13" s="51"/>
    </row>
    <row r="14" spans="1:7" x14ac:dyDescent="0.25">
      <c r="A14" s="8"/>
      <c r="B14" s="8"/>
      <c r="C14" s="9" t="s">
        <v>84</v>
      </c>
      <c r="D14" s="10" t="s">
        <v>6</v>
      </c>
      <c r="E14" s="10" t="s">
        <v>7</v>
      </c>
      <c r="F14" s="10" t="s">
        <v>8</v>
      </c>
      <c r="G14" s="10" t="s">
        <v>9</v>
      </c>
    </row>
    <row r="15" spans="1:7" x14ac:dyDescent="0.25">
      <c r="A15" s="2"/>
      <c r="B15" s="6" t="s">
        <v>10</v>
      </c>
      <c r="C15" s="4"/>
      <c r="D15" s="4"/>
      <c r="E15" s="4"/>
      <c r="F15" s="4"/>
      <c r="G15" s="4"/>
    </row>
    <row r="16" spans="1:7" x14ac:dyDescent="0.25">
      <c r="A16" s="13">
        <v>1</v>
      </c>
      <c r="B16" s="12" t="s">
        <v>11</v>
      </c>
      <c r="C16" s="13">
        <f>SUM(D16:G16)</f>
        <v>1031042.8800000001</v>
      </c>
      <c r="D16" s="13">
        <f>SUM(C11*G10*3)</f>
        <v>257760.72000000003</v>
      </c>
      <c r="E16" s="13">
        <f>SUM(G10*C11*3)</f>
        <v>257760.72000000003</v>
      </c>
      <c r="F16" s="13">
        <f>SUM(G10*C11*3)</f>
        <v>257760.72000000003</v>
      </c>
      <c r="G16" s="30">
        <f>SUM(G10*C11*3)</f>
        <v>257760.72000000003</v>
      </c>
    </row>
    <row r="17" spans="1:7" x14ac:dyDescent="0.25">
      <c r="A17" s="11"/>
      <c r="B17" s="12" t="s">
        <v>12</v>
      </c>
      <c r="C17" s="13"/>
      <c r="D17" s="13"/>
      <c r="E17" s="13"/>
      <c r="F17" s="13"/>
      <c r="G17" s="13"/>
    </row>
    <row r="18" spans="1:7" x14ac:dyDescent="0.25">
      <c r="A18" s="3"/>
      <c r="B18" s="8" t="s">
        <v>13</v>
      </c>
      <c r="C18" s="5"/>
      <c r="D18" s="5"/>
      <c r="E18" s="5"/>
      <c r="F18" s="5"/>
      <c r="G18" s="5"/>
    </row>
    <row r="19" spans="1:7" x14ac:dyDescent="0.25">
      <c r="A19" s="49" t="s">
        <v>14</v>
      </c>
      <c r="B19" s="50"/>
      <c r="C19" s="50"/>
      <c r="D19" s="50"/>
      <c r="E19" s="50"/>
      <c r="F19" s="50"/>
      <c r="G19" s="51"/>
    </row>
    <row r="20" spans="1:7" x14ac:dyDescent="0.25">
      <c r="A20" s="11">
        <v>1</v>
      </c>
      <c r="B20" s="12" t="s">
        <v>15</v>
      </c>
      <c r="C20" s="11"/>
      <c r="D20" s="11"/>
      <c r="E20" s="11"/>
      <c r="F20" s="11"/>
      <c r="G20" s="11"/>
    </row>
    <row r="21" spans="1:7" x14ac:dyDescent="0.25">
      <c r="A21" s="19"/>
      <c r="B21" s="8" t="s">
        <v>16</v>
      </c>
      <c r="C21" s="3"/>
      <c r="D21" s="3"/>
      <c r="E21" s="3"/>
      <c r="F21" s="3"/>
      <c r="G21" s="3"/>
    </row>
    <row r="22" spans="1:7" x14ac:dyDescent="0.25">
      <c r="A22" s="20"/>
      <c r="B22" s="15" t="s">
        <v>17</v>
      </c>
      <c r="C22" s="31">
        <f>SUM(C24:C32)</f>
        <v>1031042.8799999999</v>
      </c>
      <c r="D22" s="30">
        <f>SUM(D25:D32)</f>
        <v>257760.71999999997</v>
      </c>
      <c r="E22" s="30">
        <f t="shared" ref="E22:G22" si="0">SUM(E25:E32)</f>
        <v>257760.71999999997</v>
      </c>
      <c r="F22" s="30">
        <f t="shared" si="0"/>
        <v>257760.71999999997</v>
      </c>
      <c r="G22" s="30">
        <f t="shared" si="0"/>
        <v>257760.71999999997</v>
      </c>
    </row>
    <row r="23" spans="1:7" x14ac:dyDescent="0.25">
      <c r="A23" s="20"/>
      <c r="B23" s="39" t="s">
        <v>19</v>
      </c>
      <c r="C23" s="1"/>
      <c r="D23" s="1"/>
      <c r="E23" s="1"/>
      <c r="F23" s="1"/>
      <c r="G23" s="1"/>
    </row>
    <row r="24" spans="1:7" x14ac:dyDescent="0.25">
      <c r="A24" s="21"/>
      <c r="B24" s="40" t="s">
        <v>74</v>
      </c>
      <c r="C24" s="2"/>
      <c r="D24" s="2"/>
      <c r="E24" s="2"/>
      <c r="F24" s="2"/>
      <c r="G24" s="2"/>
    </row>
    <row r="25" spans="1:7" ht="15" customHeight="1" x14ac:dyDescent="0.25">
      <c r="A25" s="22" t="s">
        <v>71</v>
      </c>
      <c r="B25" s="41" t="s">
        <v>75</v>
      </c>
      <c r="C25" s="18">
        <f>SUM(D25+E25+F25+G25)</f>
        <v>270799.19999999995</v>
      </c>
      <c r="D25" s="18">
        <f>SUM(C11*8.1*3)</f>
        <v>67699.799999999988</v>
      </c>
      <c r="E25" s="18">
        <f>SUM(C11*8.1*3)</f>
        <v>67699.799999999988</v>
      </c>
      <c r="F25" s="18">
        <f>SUM(C11*8.1*3)</f>
        <v>67699.799999999988</v>
      </c>
      <c r="G25" s="23">
        <f>SUM(C11*8.1*3)</f>
        <v>67699.799999999988</v>
      </c>
    </row>
    <row r="26" spans="1:7" ht="15" customHeight="1" x14ac:dyDescent="0.25">
      <c r="A26" s="55" t="s">
        <v>72</v>
      </c>
      <c r="B26" s="57" t="s">
        <v>76</v>
      </c>
      <c r="C26" s="61">
        <f>SUM(D26:G27)</f>
        <v>237701.52</v>
      </c>
      <c r="D26" s="61">
        <f>SUM(C11*7.11*3)</f>
        <v>59425.38</v>
      </c>
      <c r="E26" s="61">
        <f>SUM(C11*7.11*3)</f>
        <v>59425.38</v>
      </c>
      <c r="F26" s="61">
        <f>SUM(C11*7.11*3)</f>
        <v>59425.38</v>
      </c>
      <c r="G26" s="59">
        <f>SUM(C11*7.11*3)</f>
        <v>59425.38</v>
      </c>
    </row>
    <row r="27" spans="1:7" ht="15" customHeight="1" x14ac:dyDescent="0.25">
      <c r="A27" s="56"/>
      <c r="B27" s="58"/>
      <c r="C27" s="62"/>
      <c r="D27" s="62"/>
      <c r="E27" s="62"/>
      <c r="F27" s="62"/>
      <c r="G27" s="60"/>
    </row>
    <row r="28" spans="1:7" ht="15" customHeight="1" x14ac:dyDescent="0.25">
      <c r="A28" s="59" t="s">
        <v>73</v>
      </c>
      <c r="B28" s="57" t="s">
        <v>63</v>
      </c>
      <c r="C28" s="59">
        <f>SUM(D28:G29)</f>
        <v>53491.200000000004</v>
      </c>
      <c r="D28" s="59">
        <f>SUM(C11*1.6*3)</f>
        <v>13372.800000000001</v>
      </c>
      <c r="E28" s="59">
        <f>SUM(C11*1.6*3)</f>
        <v>13372.800000000001</v>
      </c>
      <c r="F28" s="59">
        <f>SUM(C11*1.6*3)</f>
        <v>13372.800000000001</v>
      </c>
      <c r="G28" s="59">
        <f>SUM(C11*1.6*3)</f>
        <v>13372.800000000001</v>
      </c>
    </row>
    <row r="29" spans="1:7" ht="28.5" customHeight="1" x14ac:dyDescent="0.25">
      <c r="A29" s="60"/>
      <c r="B29" s="58"/>
      <c r="C29" s="60"/>
      <c r="D29" s="60"/>
      <c r="E29" s="60"/>
      <c r="F29" s="60"/>
      <c r="G29" s="60"/>
    </row>
    <row r="30" spans="1:7" ht="38.25" x14ac:dyDescent="0.25">
      <c r="A30" s="36">
        <v>1.4</v>
      </c>
      <c r="B30" s="45" t="s">
        <v>69</v>
      </c>
      <c r="C30" s="44">
        <f>SUM(D30:G30)</f>
        <v>74553.36</v>
      </c>
      <c r="D30" s="44">
        <f>SUM(C11*2.23*3)</f>
        <v>18638.34</v>
      </c>
      <c r="E30" s="44">
        <f>SUM(C11*2.23*3)</f>
        <v>18638.34</v>
      </c>
      <c r="F30" s="44">
        <f>SUM(C11*2.23*3)</f>
        <v>18638.34</v>
      </c>
      <c r="G30" s="44">
        <f>SUM(C11*2.23*3)</f>
        <v>18638.34</v>
      </c>
    </row>
    <row r="31" spans="1:7" ht="38.25" x14ac:dyDescent="0.25">
      <c r="A31" s="36">
        <v>1.5</v>
      </c>
      <c r="B31" s="45" t="s">
        <v>70</v>
      </c>
      <c r="C31" s="44">
        <f>SUM(D31:G31)</f>
        <v>74219.040000000008</v>
      </c>
      <c r="D31" s="44">
        <f>SUM(C11*2.22*3)</f>
        <v>18554.760000000002</v>
      </c>
      <c r="E31" s="44">
        <f>SUM(C11*2.22*3)</f>
        <v>18554.760000000002</v>
      </c>
      <c r="F31" s="44">
        <f>SUM(C11*2.22*3)</f>
        <v>18554.760000000002</v>
      </c>
      <c r="G31" s="44">
        <f>SUM(C11*2.22*3)</f>
        <v>18554.760000000002</v>
      </c>
    </row>
    <row r="32" spans="1:7" ht="60" x14ac:dyDescent="0.25">
      <c r="A32" s="24">
        <v>1.6</v>
      </c>
      <c r="B32" s="25" t="s">
        <v>64</v>
      </c>
      <c r="C32" s="29">
        <f>SUM(D32+E32+F32+G32)</f>
        <v>320278.56</v>
      </c>
      <c r="D32" s="29">
        <f>SUM(D34:D37)</f>
        <v>80069.64</v>
      </c>
      <c r="E32" s="29">
        <f>SUM(E34:E37)</f>
        <v>80069.64</v>
      </c>
      <c r="F32" s="29">
        <f>SUM(F34:F37)</f>
        <v>80069.64</v>
      </c>
      <c r="G32" s="29">
        <f>SUM(G34:G37)</f>
        <v>80069.64</v>
      </c>
    </row>
    <row r="33" spans="1:8" x14ac:dyDescent="0.25">
      <c r="A33" s="20"/>
      <c r="B33" s="1" t="s">
        <v>19</v>
      </c>
      <c r="C33" s="1"/>
      <c r="D33" s="1"/>
      <c r="E33" s="1"/>
      <c r="F33" s="1"/>
      <c r="G33" s="1"/>
    </row>
    <row r="34" spans="1:8" x14ac:dyDescent="0.25">
      <c r="A34" s="20"/>
      <c r="B34" s="26" t="s">
        <v>65</v>
      </c>
      <c r="C34" s="29">
        <f>SUM(D34+E34+F34+G34)</f>
        <v>79568.159999999989</v>
      </c>
      <c r="D34" s="27">
        <f>SUM(C11*2.38*3)</f>
        <v>19892.039999999997</v>
      </c>
      <c r="E34" s="27">
        <f>SUM(C11*2.38*3)</f>
        <v>19892.039999999997</v>
      </c>
      <c r="F34" s="27">
        <f>SUM(C11*2.38*3)</f>
        <v>19892.039999999997</v>
      </c>
      <c r="G34" s="27">
        <f>SUM(C11*2.38*3)</f>
        <v>19892.039999999997</v>
      </c>
    </row>
    <row r="35" spans="1:8" ht="45" x14ac:dyDescent="0.25">
      <c r="A35" s="20"/>
      <c r="B35" s="38" t="s">
        <v>67</v>
      </c>
      <c r="C35" s="29">
        <f>SUM(D35+E35+F35+G35)</f>
        <v>108654</v>
      </c>
      <c r="D35" s="27">
        <f>SUM(C11*3.25*3)</f>
        <v>27163.5</v>
      </c>
      <c r="E35" s="27">
        <f>SUM(C11*3.25*3)</f>
        <v>27163.5</v>
      </c>
      <c r="F35" s="27">
        <f>SUM(C11*3.25*3)</f>
        <v>27163.5</v>
      </c>
      <c r="G35" s="27">
        <f>SUM(C11*3.25*3)</f>
        <v>27163.5</v>
      </c>
    </row>
    <row r="36" spans="1:8" x14ac:dyDescent="0.25">
      <c r="A36" s="20"/>
      <c r="B36" s="26" t="s">
        <v>66</v>
      </c>
      <c r="C36" s="29">
        <f>SUM(D36+E36+F36+G36)</f>
        <v>34100.639999999999</v>
      </c>
      <c r="D36" s="27">
        <f>SUM(C11*1.02*3)</f>
        <v>8525.16</v>
      </c>
      <c r="E36" s="27">
        <f>SUM(C11*1.02*3)</f>
        <v>8525.16</v>
      </c>
      <c r="F36" s="27">
        <f>SUM(C11*1.02*3)</f>
        <v>8525.16</v>
      </c>
      <c r="G36" s="27">
        <f>SUM(C11*1.02*3)</f>
        <v>8525.16</v>
      </c>
    </row>
    <row r="37" spans="1:8" ht="32.25" customHeight="1" x14ac:dyDescent="0.25">
      <c r="A37" s="20"/>
      <c r="B37" s="1" t="s">
        <v>81</v>
      </c>
      <c r="C37" s="29">
        <f>SUM(D37+E37+F37+G37)</f>
        <v>97955.760000000009</v>
      </c>
      <c r="D37" s="17">
        <f>SUM(C11*2.93*3)</f>
        <v>24488.940000000002</v>
      </c>
      <c r="E37" s="17">
        <f>SUM(C11*2.93*3)</f>
        <v>24488.940000000002</v>
      </c>
      <c r="F37" s="17">
        <f>SUM(C11*2.93*3)</f>
        <v>24488.940000000002</v>
      </c>
      <c r="G37" s="17">
        <f>SUM(C11*2.93*3)</f>
        <v>24488.940000000002</v>
      </c>
      <c r="H37" s="28"/>
    </row>
    <row r="38" spans="1:8" ht="24" customHeight="1" x14ac:dyDescent="0.25">
      <c r="A38" s="28"/>
      <c r="B38" s="48" t="s">
        <v>83</v>
      </c>
      <c r="C38" s="48"/>
      <c r="D38" s="48"/>
      <c r="E38" s="48"/>
      <c r="F38" s="48"/>
      <c r="G38" s="4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6">
    <mergeCell ref="B38:G38"/>
    <mergeCell ref="C7:D7"/>
    <mergeCell ref="E1:G1"/>
    <mergeCell ref="E2:G2"/>
    <mergeCell ref="C4:D4"/>
    <mergeCell ref="B5:G5"/>
    <mergeCell ref="B6:G6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E8:F8"/>
    <mergeCell ref="E9:F9"/>
    <mergeCell ref="E10:F10"/>
    <mergeCell ref="D13:G13"/>
    <mergeCell ref="A19:G19"/>
    <mergeCell ref="F26:F27"/>
    <mergeCell ref="G26:G27"/>
    <mergeCell ref="F28:F29"/>
    <mergeCell ref="G28:G29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1" workbookViewId="0">
      <selection activeCell="H34" sqref="H34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57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380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110306.40000000001</v>
      </c>
      <c r="D15" s="13">
        <f>SUM(C10*G9*3)</f>
        <v>27576.600000000002</v>
      </c>
      <c r="E15" s="13">
        <f>SUM(G9*C10*3)</f>
        <v>27576.600000000002</v>
      </c>
      <c r="F15" s="13">
        <f>SUM(G9*C10*3)</f>
        <v>27576.600000000002</v>
      </c>
      <c r="G15" s="30">
        <f>SUM(G9*C10*3)</f>
        <v>27576.600000000002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110306.40000000001</v>
      </c>
      <c r="D21" s="30">
        <f>SUM(D24:D31)</f>
        <v>27576.600000000002</v>
      </c>
      <c r="E21" s="30">
        <f t="shared" ref="E21:G21" si="0">SUM(E24:E31)</f>
        <v>27576.600000000002</v>
      </c>
      <c r="F21" s="30">
        <f t="shared" si="0"/>
        <v>27576.600000000002</v>
      </c>
      <c r="G21" s="30">
        <f t="shared" si="0"/>
        <v>27576.600000000002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36936</v>
      </c>
      <c r="D24" s="18">
        <f>SUM(C10*8.1*3)</f>
        <v>9234</v>
      </c>
      <c r="E24" s="18">
        <f>SUM(C10*8.1*3)</f>
        <v>9234</v>
      </c>
      <c r="F24" s="18">
        <f>SUM(C10*8.1*3)</f>
        <v>9234</v>
      </c>
      <c r="G24" s="23">
        <f>SUM(C10*8.1*3)</f>
        <v>9234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32421.600000000002</v>
      </c>
      <c r="D25" s="61">
        <f>SUM(C10*7.11*3)</f>
        <v>8105.4000000000005</v>
      </c>
      <c r="E25" s="61">
        <f>SUM(C10*7.11*3)</f>
        <v>8105.4000000000005</v>
      </c>
      <c r="F25" s="61">
        <f>SUM(C10*7.11*3)</f>
        <v>8105.4000000000005</v>
      </c>
      <c r="G25" s="59">
        <f>SUM(C10*7.11*3)</f>
        <v>8105.4000000000005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7296</v>
      </c>
      <c r="D27" s="59">
        <f>SUM(C10*1.6*3)</f>
        <v>1824</v>
      </c>
      <c r="E27" s="59">
        <f>SUM(C10*1.6*3)</f>
        <v>1824</v>
      </c>
      <c r="F27" s="59">
        <f>SUM(C10*1.6*3)</f>
        <v>1824</v>
      </c>
      <c r="G27" s="59">
        <f>SUM(C10*1.6*3)</f>
        <v>1824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10168.799999999999</v>
      </c>
      <c r="D29" s="44">
        <f>SUM(C10*2.23*3)</f>
        <v>2542.1999999999998</v>
      </c>
      <c r="E29" s="44">
        <f>SUM(C10*2.23*3)</f>
        <v>2542.1999999999998</v>
      </c>
      <c r="F29" s="44">
        <f>SUM(C10*2.23*3)</f>
        <v>2542.1999999999998</v>
      </c>
      <c r="G29" s="44">
        <f>SUM(C10*2.23*3)</f>
        <v>2542.1999999999998</v>
      </c>
    </row>
    <row r="30" spans="1:7" ht="38.25" x14ac:dyDescent="0.25">
      <c r="A30" s="36">
        <v>1.5</v>
      </c>
      <c r="B30" s="45" t="s">
        <v>70</v>
      </c>
      <c r="C30" s="44">
        <f>SUM(D30:G30)</f>
        <v>10123.200000000001</v>
      </c>
      <c r="D30" s="44">
        <f>SUM(C10*2.22*3)</f>
        <v>2530.8000000000002</v>
      </c>
      <c r="E30" s="44">
        <f>SUM(C10*2.22*3)</f>
        <v>2530.8000000000002</v>
      </c>
      <c r="F30" s="44">
        <f>SUM(C10*2.22*3)</f>
        <v>2530.8000000000002</v>
      </c>
      <c r="G30" s="44">
        <f>SUM(C10*2.22*3)</f>
        <v>2530.8000000000002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13360.800000000001</v>
      </c>
      <c r="D31" s="29">
        <f>SUM(D33:D33)</f>
        <v>3340.2000000000003</v>
      </c>
      <c r="E31" s="29">
        <f>SUM(E33:E33)</f>
        <v>3340.2000000000003</v>
      </c>
      <c r="F31" s="29">
        <f>SUM(F33:F33)</f>
        <v>3340.2000000000003</v>
      </c>
      <c r="G31" s="29">
        <f>SUM(G33:G33)</f>
        <v>3340.2000000000003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1" t="s">
        <v>81</v>
      </c>
      <c r="C33" s="29">
        <f>SUM(D33+E33+F33+G33)</f>
        <v>13360.800000000001</v>
      </c>
      <c r="D33" s="17">
        <f>SUM(C10*2.93*3)</f>
        <v>3340.2000000000003</v>
      </c>
      <c r="E33" s="17">
        <f>SUM(C10*2.93*3)</f>
        <v>3340.2000000000003</v>
      </c>
      <c r="F33" s="17">
        <f>SUM(C10*2.93*3)</f>
        <v>3340.2000000000003</v>
      </c>
      <c r="G33" s="17">
        <f>SUM(C10*2.93*3)</f>
        <v>3340.2000000000003</v>
      </c>
    </row>
    <row r="34" spans="1:8" ht="32.25" customHeight="1" x14ac:dyDescent="0.25">
      <c r="A34" s="28"/>
      <c r="B34" s="48" t="s">
        <v>83</v>
      </c>
      <c r="C34" s="48"/>
      <c r="D34" s="48"/>
      <c r="E34" s="48"/>
      <c r="F34" s="48"/>
      <c r="G34" s="48"/>
      <c r="H34" s="28"/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  <row r="36" spans="1:8" x14ac:dyDescent="0.25">
      <c r="A36" s="28"/>
      <c r="B36" s="37"/>
      <c r="C36" s="28"/>
      <c r="D36" s="28"/>
      <c r="E36" s="28"/>
      <c r="F36" s="28"/>
      <c r="G36" s="28"/>
      <c r="H36" s="28"/>
    </row>
    <row r="37" spans="1:8" x14ac:dyDescent="0.25">
      <c r="A37" s="28"/>
      <c r="B37" s="28"/>
      <c r="C37" s="28"/>
      <c r="D37" s="28"/>
      <c r="E37" s="28"/>
      <c r="F37" s="28"/>
      <c r="G37" s="2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</sheetData>
  <mergeCells count="25">
    <mergeCell ref="D25:D26"/>
    <mergeCell ref="E25:E26"/>
    <mergeCell ref="F25:F26"/>
    <mergeCell ref="E9:F9"/>
    <mergeCell ref="B34:G34"/>
    <mergeCell ref="A25:A26"/>
    <mergeCell ref="E8:F8"/>
    <mergeCell ref="D12:G12"/>
    <mergeCell ref="A18:G18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7" sqref="D17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23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x14ac:dyDescent="0.25">
      <c r="C8" s="14"/>
      <c r="D8" s="14"/>
      <c r="E8" s="47"/>
      <c r="F8" s="47"/>
      <c r="G8" s="16"/>
    </row>
    <row r="9" spans="1:7" ht="17.25" x14ac:dyDescent="0.25">
      <c r="C9" s="46"/>
      <c r="D9" s="46"/>
      <c r="E9" s="47" t="s">
        <v>18</v>
      </c>
      <c r="F9" s="47"/>
      <c r="G9" s="46"/>
    </row>
    <row r="10" spans="1:7" ht="17.25" x14ac:dyDescent="0.25">
      <c r="C10" s="46" t="s">
        <v>77</v>
      </c>
      <c r="D10" s="46"/>
      <c r="E10" s="47" t="s">
        <v>80</v>
      </c>
      <c r="F10" s="47"/>
      <c r="G10" s="46">
        <v>30.84</v>
      </c>
    </row>
    <row r="11" spans="1:7" x14ac:dyDescent="0.25">
      <c r="B11" s="16" t="s">
        <v>68</v>
      </c>
      <c r="C11" s="46">
        <v>2754.1</v>
      </c>
      <c r="D11" s="46"/>
      <c r="E11" s="32"/>
      <c r="F11" s="32"/>
      <c r="G11" s="32"/>
    </row>
    <row r="13" spans="1:7" x14ac:dyDescent="0.25">
      <c r="A13" s="6"/>
      <c r="B13" s="6"/>
      <c r="C13" s="7" t="s">
        <v>4</v>
      </c>
      <c r="D13" s="49" t="s">
        <v>5</v>
      </c>
      <c r="E13" s="50"/>
      <c r="F13" s="50"/>
      <c r="G13" s="51"/>
    </row>
    <row r="14" spans="1:7" x14ac:dyDescent="0.25">
      <c r="A14" s="8"/>
      <c r="B14" s="8"/>
      <c r="C14" s="9" t="s">
        <v>84</v>
      </c>
      <c r="D14" s="10" t="s">
        <v>6</v>
      </c>
      <c r="E14" s="10" t="s">
        <v>7</v>
      </c>
      <c r="F14" s="10" t="s">
        <v>8</v>
      </c>
      <c r="G14" s="10" t="s">
        <v>9</v>
      </c>
    </row>
    <row r="15" spans="1:7" x14ac:dyDescent="0.25">
      <c r="A15" s="2"/>
      <c r="B15" s="6" t="s">
        <v>10</v>
      </c>
      <c r="C15" s="4"/>
      <c r="D15" s="4"/>
      <c r="E15" s="4"/>
      <c r="F15" s="4"/>
      <c r="G15" s="4"/>
    </row>
    <row r="16" spans="1:7" x14ac:dyDescent="0.25">
      <c r="A16" s="13">
        <v>1</v>
      </c>
      <c r="B16" s="12" t="s">
        <v>11</v>
      </c>
      <c r="C16" s="13">
        <f>SUM(D16:G16)</f>
        <v>1019237.328</v>
      </c>
      <c r="D16" s="13">
        <f>SUM(C11*G10*3)</f>
        <v>254809.33199999999</v>
      </c>
      <c r="E16" s="13">
        <f>SUM(G10*C11*3)</f>
        <v>254809.33199999999</v>
      </c>
      <c r="F16" s="13">
        <f>SUM(G10*C11*3)</f>
        <v>254809.33199999999</v>
      </c>
      <c r="G16" s="30">
        <f>SUM(G10*C11*3)</f>
        <v>254809.33199999999</v>
      </c>
    </row>
    <row r="17" spans="1:7" x14ac:dyDescent="0.25">
      <c r="A17" s="11"/>
      <c r="B17" s="12" t="s">
        <v>12</v>
      </c>
      <c r="C17" s="13"/>
      <c r="D17" s="13"/>
      <c r="E17" s="13"/>
      <c r="F17" s="13"/>
      <c r="G17" s="13"/>
    </row>
    <row r="18" spans="1:7" x14ac:dyDescent="0.25">
      <c r="A18" s="3"/>
      <c r="B18" s="8" t="s">
        <v>13</v>
      </c>
      <c r="C18" s="5"/>
      <c r="D18" s="5"/>
      <c r="E18" s="5"/>
      <c r="F18" s="5"/>
      <c r="G18" s="5"/>
    </row>
    <row r="19" spans="1:7" x14ac:dyDescent="0.25">
      <c r="A19" s="49" t="s">
        <v>14</v>
      </c>
      <c r="B19" s="50"/>
      <c r="C19" s="50"/>
      <c r="D19" s="50"/>
      <c r="E19" s="50"/>
      <c r="F19" s="50"/>
      <c r="G19" s="51"/>
    </row>
    <row r="20" spans="1:7" x14ac:dyDescent="0.25">
      <c r="A20" s="11">
        <v>1</v>
      </c>
      <c r="B20" s="12" t="s">
        <v>15</v>
      </c>
      <c r="C20" s="11"/>
      <c r="D20" s="11"/>
      <c r="E20" s="11"/>
      <c r="F20" s="11"/>
      <c r="G20" s="11"/>
    </row>
    <row r="21" spans="1:7" x14ac:dyDescent="0.25">
      <c r="A21" s="19"/>
      <c r="B21" s="8" t="s">
        <v>16</v>
      </c>
      <c r="C21" s="3"/>
      <c r="D21" s="3"/>
      <c r="E21" s="3"/>
      <c r="F21" s="3"/>
      <c r="G21" s="3"/>
    </row>
    <row r="22" spans="1:7" x14ac:dyDescent="0.25">
      <c r="A22" s="20"/>
      <c r="B22" s="15" t="s">
        <v>17</v>
      </c>
      <c r="C22" s="31">
        <f>SUM(C24:C32)</f>
        <v>1019237.3280000001</v>
      </c>
      <c r="D22" s="30">
        <f>SUM(D25:D32)</f>
        <v>254809.33200000002</v>
      </c>
      <c r="E22" s="30">
        <f t="shared" ref="E22:G22" si="0">SUM(E25:E32)</f>
        <v>254809.33200000002</v>
      </c>
      <c r="F22" s="30">
        <f t="shared" si="0"/>
        <v>254809.33200000002</v>
      </c>
      <c r="G22" s="30">
        <f t="shared" si="0"/>
        <v>254809.33200000002</v>
      </c>
    </row>
    <row r="23" spans="1:7" x14ac:dyDescent="0.25">
      <c r="A23" s="20"/>
      <c r="B23" s="39" t="s">
        <v>19</v>
      </c>
      <c r="C23" s="1"/>
      <c r="D23" s="1"/>
      <c r="E23" s="1"/>
      <c r="F23" s="1"/>
      <c r="G23" s="1"/>
    </row>
    <row r="24" spans="1:7" x14ac:dyDescent="0.25">
      <c r="A24" s="21"/>
      <c r="B24" s="40" t="s">
        <v>74</v>
      </c>
      <c r="C24" s="2"/>
      <c r="D24" s="2"/>
      <c r="E24" s="2"/>
      <c r="F24" s="2"/>
      <c r="G24" s="2"/>
    </row>
    <row r="25" spans="1:7" ht="15" customHeight="1" x14ac:dyDescent="0.25">
      <c r="A25" s="22" t="s">
        <v>71</v>
      </c>
      <c r="B25" s="41" t="s">
        <v>75</v>
      </c>
      <c r="C25" s="18">
        <f>SUM(D25+E25+F25+G25)</f>
        <v>267698.52</v>
      </c>
      <c r="D25" s="18">
        <f>SUM(C11*8.1*3)</f>
        <v>66924.63</v>
      </c>
      <c r="E25" s="18">
        <f>SUM(C11*8.1*3)</f>
        <v>66924.63</v>
      </c>
      <c r="F25" s="18">
        <f>SUM(C11*8.1*3)</f>
        <v>66924.63</v>
      </c>
      <c r="G25" s="23">
        <f>SUM(C11*8.1*3)</f>
        <v>66924.63</v>
      </c>
    </row>
    <row r="26" spans="1:7" ht="15" customHeight="1" x14ac:dyDescent="0.25">
      <c r="A26" s="55" t="s">
        <v>72</v>
      </c>
      <c r="B26" s="57" t="s">
        <v>76</v>
      </c>
      <c r="C26" s="61">
        <f>SUM(D26:G27)</f>
        <v>234979.81200000003</v>
      </c>
      <c r="D26" s="61">
        <f>SUM(C11*7.11*3)</f>
        <v>58744.953000000009</v>
      </c>
      <c r="E26" s="61">
        <f>SUM(C11*7.11*3)</f>
        <v>58744.953000000009</v>
      </c>
      <c r="F26" s="61">
        <f>SUM(C11*7.11*3)</f>
        <v>58744.953000000009</v>
      </c>
      <c r="G26" s="59">
        <f>SUM(C11*7.11*3)</f>
        <v>58744.953000000009</v>
      </c>
    </row>
    <row r="27" spans="1:7" ht="15" customHeight="1" x14ac:dyDescent="0.25">
      <c r="A27" s="56"/>
      <c r="B27" s="58"/>
      <c r="C27" s="62"/>
      <c r="D27" s="62"/>
      <c r="E27" s="62"/>
      <c r="F27" s="62"/>
      <c r="G27" s="60"/>
    </row>
    <row r="28" spans="1:7" ht="15" customHeight="1" x14ac:dyDescent="0.25">
      <c r="A28" s="59" t="s">
        <v>73</v>
      </c>
      <c r="B28" s="57" t="s">
        <v>63</v>
      </c>
      <c r="C28" s="59">
        <f>SUM(D28:G29)</f>
        <v>52878.720000000001</v>
      </c>
      <c r="D28" s="59">
        <f>SUM(C11*1.6*3)</f>
        <v>13219.68</v>
      </c>
      <c r="E28" s="59">
        <f>SUM(C11*1.6*3)</f>
        <v>13219.68</v>
      </c>
      <c r="F28" s="59">
        <f>SUM(C11*1.6*3)</f>
        <v>13219.68</v>
      </c>
      <c r="G28" s="59">
        <f>SUM(C11*1.6*3)</f>
        <v>13219.68</v>
      </c>
    </row>
    <row r="29" spans="1:7" ht="28.5" customHeight="1" x14ac:dyDescent="0.25">
      <c r="A29" s="60"/>
      <c r="B29" s="58"/>
      <c r="C29" s="60"/>
      <c r="D29" s="60"/>
      <c r="E29" s="60"/>
      <c r="F29" s="60"/>
      <c r="G29" s="60"/>
    </row>
    <row r="30" spans="1:7" ht="38.25" x14ac:dyDescent="0.25">
      <c r="A30" s="36">
        <v>1.4</v>
      </c>
      <c r="B30" s="45" t="s">
        <v>69</v>
      </c>
      <c r="C30" s="44">
        <f>SUM(D30:G30)</f>
        <v>73699.716</v>
      </c>
      <c r="D30" s="44">
        <f>SUM(C11*2.23*3)</f>
        <v>18424.929</v>
      </c>
      <c r="E30" s="44">
        <f>SUM(C11*2.23*3)</f>
        <v>18424.929</v>
      </c>
      <c r="F30" s="44">
        <f>SUM(C11*2.23*3)</f>
        <v>18424.929</v>
      </c>
      <c r="G30" s="44">
        <f>SUM(C11*2.23*3)</f>
        <v>18424.929</v>
      </c>
    </row>
    <row r="31" spans="1:7" ht="38.25" x14ac:dyDescent="0.25">
      <c r="A31" s="36">
        <v>1.5</v>
      </c>
      <c r="B31" s="45" t="s">
        <v>70</v>
      </c>
      <c r="C31" s="44">
        <f>SUM(D31:G31)</f>
        <v>73369.224000000017</v>
      </c>
      <c r="D31" s="44">
        <f>SUM(C11*2.22*3)</f>
        <v>18342.306000000004</v>
      </c>
      <c r="E31" s="44">
        <f>SUM(C11*2.22*3)</f>
        <v>18342.306000000004</v>
      </c>
      <c r="F31" s="44">
        <f>SUM(C11*2.22*3)</f>
        <v>18342.306000000004</v>
      </c>
      <c r="G31" s="44">
        <f>SUM(C11*2.22*3)</f>
        <v>18342.306000000004</v>
      </c>
    </row>
    <row r="32" spans="1:7" ht="60" x14ac:dyDescent="0.25">
      <c r="A32" s="24">
        <v>1.6</v>
      </c>
      <c r="B32" s="25" t="s">
        <v>64</v>
      </c>
      <c r="C32" s="29">
        <f>SUM(D32+E32+F32+G32)</f>
        <v>316611.33600000001</v>
      </c>
      <c r="D32" s="29">
        <f>SUM(D34:D37)</f>
        <v>79152.834000000003</v>
      </c>
      <c r="E32" s="29">
        <f>SUM(E34:E37)</f>
        <v>79152.834000000003</v>
      </c>
      <c r="F32" s="29">
        <f>SUM(F34:F37)</f>
        <v>79152.834000000003</v>
      </c>
      <c r="G32" s="29">
        <f>SUM(G34:G37)</f>
        <v>79152.834000000003</v>
      </c>
    </row>
    <row r="33" spans="1:8" x14ac:dyDescent="0.25">
      <c r="A33" s="20"/>
      <c r="B33" s="1" t="s">
        <v>19</v>
      </c>
      <c r="C33" s="1"/>
      <c r="D33" s="1"/>
      <c r="E33" s="1"/>
      <c r="F33" s="1"/>
      <c r="G33" s="1"/>
    </row>
    <row r="34" spans="1:8" x14ac:dyDescent="0.25">
      <c r="A34" s="20"/>
      <c r="B34" s="26" t="s">
        <v>65</v>
      </c>
      <c r="C34" s="29">
        <f>SUM(D34+E34+F34+G34)</f>
        <v>78657.09599999999</v>
      </c>
      <c r="D34" s="27">
        <f>SUM(C11*2.38*3)</f>
        <v>19664.273999999998</v>
      </c>
      <c r="E34" s="27">
        <f>SUM(C11*2.38*3)</f>
        <v>19664.273999999998</v>
      </c>
      <c r="F34" s="27">
        <f>SUM(C11*2.38*3)</f>
        <v>19664.273999999998</v>
      </c>
      <c r="G34" s="27">
        <f>SUM(C11*2.38*3)</f>
        <v>19664.273999999998</v>
      </c>
    </row>
    <row r="35" spans="1:8" ht="45" x14ac:dyDescent="0.25">
      <c r="A35" s="20"/>
      <c r="B35" s="38" t="s">
        <v>67</v>
      </c>
      <c r="C35" s="29">
        <f>SUM(D35+E35+F35+G35)</f>
        <v>107409.9</v>
      </c>
      <c r="D35" s="27">
        <f>SUM(C11*3.25*3)</f>
        <v>26852.474999999999</v>
      </c>
      <c r="E35" s="27">
        <f>SUM(C11*3.25*3)</f>
        <v>26852.474999999999</v>
      </c>
      <c r="F35" s="27">
        <f>SUM(C11*3.25*3)</f>
        <v>26852.474999999999</v>
      </c>
      <c r="G35" s="27">
        <f>SUM(C11*3.25*3)</f>
        <v>26852.474999999999</v>
      </c>
    </row>
    <row r="36" spans="1:8" x14ac:dyDescent="0.25">
      <c r="A36" s="20"/>
      <c r="B36" s="26" t="s">
        <v>66</v>
      </c>
      <c r="C36" s="29">
        <f>SUM(D36+E36+F36+G36)</f>
        <v>33710.183999999994</v>
      </c>
      <c r="D36" s="27">
        <f>SUM(C11*1.02*3)</f>
        <v>8427.5459999999985</v>
      </c>
      <c r="E36" s="27">
        <f>SUM(C11*1.02*3)</f>
        <v>8427.5459999999985</v>
      </c>
      <c r="F36" s="27">
        <f>SUM(C11*1.02*3)</f>
        <v>8427.5459999999985</v>
      </c>
      <c r="G36" s="27">
        <f>SUM(C11*1.02*3)</f>
        <v>8427.5459999999985</v>
      </c>
    </row>
    <row r="37" spans="1:8" ht="32.25" customHeight="1" x14ac:dyDescent="0.25">
      <c r="A37" s="20"/>
      <c r="B37" s="1" t="s">
        <v>81</v>
      </c>
      <c r="C37" s="29">
        <f>SUM(D37+E37+F37+G37)</f>
        <v>96834.156000000003</v>
      </c>
      <c r="D37" s="17">
        <f>SUM(C11*2.93*3)</f>
        <v>24208.539000000001</v>
      </c>
      <c r="E37" s="17">
        <f>SUM(C11*2.93*3)</f>
        <v>24208.539000000001</v>
      </c>
      <c r="F37" s="17">
        <f>SUM(C11*2.93*3)</f>
        <v>24208.539000000001</v>
      </c>
      <c r="G37" s="17">
        <f>SUM(C11*2.93*3)</f>
        <v>24208.539000000001</v>
      </c>
      <c r="H37" s="28"/>
    </row>
    <row r="38" spans="1:8" ht="24.75" customHeight="1" x14ac:dyDescent="0.25">
      <c r="A38" s="28"/>
      <c r="B38" s="48" t="s">
        <v>83</v>
      </c>
      <c r="C38" s="48"/>
      <c r="D38" s="48"/>
      <c r="E38" s="48"/>
      <c r="F38" s="48"/>
      <c r="G38" s="4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6">
    <mergeCell ref="B38:G38"/>
    <mergeCell ref="C7:D7"/>
    <mergeCell ref="E1:G1"/>
    <mergeCell ref="E2:G2"/>
    <mergeCell ref="C4:D4"/>
    <mergeCell ref="B5:G5"/>
    <mergeCell ref="B6:G6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E8:F8"/>
    <mergeCell ref="E9:F9"/>
    <mergeCell ref="E10:F10"/>
    <mergeCell ref="D13:G13"/>
    <mergeCell ref="A19:G19"/>
    <mergeCell ref="F26:F27"/>
    <mergeCell ref="G26:G27"/>
    <mergeCell ref="F28:F29"/>
    <mergeCell ref="G28:G29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8" workbookViewId="0">
      <selection activeCell="I7" sqref="I7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22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x14ac:dyDescent="0.25">
      <c r="C8" s="14"/>
      <c r="D8" s="14"/>
      <c r="E8" s="47"/>
      <c r="F8" s="47"/>
      <c r="G8" s="16"/>
    </row>
    <row r="9" spans="1:7" ht="17.25" x14ac:dyDescent="0.25">
      <c r="C9" s="46"/>
      <c r="D9" s="46"/>
      <c r="E9" s="47" t="s">
        <v>18</v>
      </c>
      <c r="F9" s="47"/>
      <c r="G9" s="46"/>
    </row>
    <row r="10" spans="1:7" ht="17.25" x14ac:dyDescent="0.25">
      <c r="C10" s="46" t="s">
        <v>77</v>
      </c>
      <c r="D10" s="46"/>
      <c r="E10" s="47" t="s">
        <v>80</v>
      </c>
      <c r="F10" s="47"/>
      <c r="G10" s="46">
        <v>30.84</v>
      </c>
    </row>
    <row r="11" spans="1:7" x14ac:dyDescent="0.25">
      <c r="B11" s="16" t="s">
        <v>68</v>
      </c>
      <c r="C11" s="46">
        <v>3727</v>
      </c>
      <c r="D11" s="46"/>
      <c r="E11" s="32"/>
      <c r="F11" s="32"/>
      <c r="G11" s="32"/>
    </row>
    <row r="13" spans="1:7" x14ac:dyDescent="0.25">
      <c r="A13" s="6"/>
      <c r="B13" s="6"/>
      <c r="C13" s="7" t="s">
        <v>4</v>
      </c>
      <c r="D13" s="49" t="s">
        <v>5</v>
      </c>
      <c r="E13" s="50"/>
      <c r="F13" s="50"/>
      <c r="G13" s="51"/>
    </row>
    <row r="14" spans="1:7" x14ac:dyDescent="0.25">
      <c r="A14" s="8"/>
      <c r="B14" s="8"/>
      <c r="C14" s="9" t="s">
        <v>84</v>
      </c>
      <c r="D14" s="10" t="s">
        <v>6</v>
      </c>
      <c r="E14" s="10" t="s">
        <v>7</v>
      </c>
      <c r="F14" s="10" t="s">
        <v>8</v>
      </c>
      <c r="G14" s="10" t="s">
        <v>9</v>
      </c>
    </row>
    <row r="15" spans="1:7" x14ac:dyDescent="0.25">
      <c r="A15" s="2"/>
      <c r="B15" s="6" t="s">
        <v>10</v>
      </c>
      <c r="C15" s="4"/>
      <c r="D15" s="4"/>
      <c r="E15" s="4"/>
      <c r="F15" s="4"/>
      <c r="G15" s="4"/>
    </row>
    <row r="16" spans="1:7" x14ac:dyDescent="0.25">
      <c r="A16" s="13">
        <v>1</v>
      </c>
      <c r="B16" s="12" t="s">
        <v>11</v>
      </c>
      <c r="C16" s="13">
        <f>SUM(D16:G16)</f>
        <v>1379288.16</v>
      </c>
      <c r="D16" s="13">
        <f>SUM(C11*G10*3)</f>
        <v>344822.04</v>
      </c>
      <c r="E16" s="13">
        <f>SUM(G10*C11*3)</f>
        <v>344822.04</v>
      </c>
      <c r="F16" s="13">
        <f>SUM(G10*C11*3)</f>
        <v>344822.04</v>
      </c>
      <c r="G16" s="30">
        <f>SUM(G10*C11*3)</f>
        <v>344822.04</v>
      </c>
    </row>
    <row r="17" spans="1:7" x14ac:dyDescent="0.25">
      <c r="A17" s="11"/>
      <c r="B17" s="12" t="s">
        <v>12</v>
      </c>
      <c r="C17" s="13"/>
      <c r="D17" s="13"/>
      <c r="E17" s="13"/>
      <c r="F17" s="13"/>
      <c r="G17" s="13"/>
    </row>
    <row r="18" spans="1:7" x14ac:dyDescent="0.25">
      <c r="A18" s="3"/>
      <c r="B18" s="8" t="s">
        <v>13</v>
      </c>
      <c r="C18" s="5"/>
      <c r="D18" s="5"/>
      <c r="E18" s="5"/>
      <c r="F18" s="5"/>
      <c r="G18" s="5"/>
    </row>
    <row r="19" spans="1:7" x14ac:dyDescent="0.25">
      <c r="A19" s="49" t="s">
        <v>14</v>
      </c>
      <c r="B19" s="50"/>
      <c r="C19" s="50"/>
      <c r="D19" s="50"/>
      <c r="E19" s="50"/>
      <c r="F19" s="50"/>
      <c r="G19" s="51"/>
    </row>
    <row r="20" spans="1:7" x14ac:dyDescent="0.25">
      <c r="A20" s="11">
        <v>1</v>
      </c>
      <c r="B20" s="12" t="s">
        <v>15</v>
      </c>
      <c r="C20" s="11"/>
      <c r="D20" s="11"/>
      <c r="E20" s="11"/>
      <c r="F20" s="11"/>
      <c r="G20" s="11"/>
    </row>
    <row r="21" spans="1:7" x14ac:dyDescent="0.25">
      <c r="A21" s="19"/>
      <c r="B21" s="8" t="s">
        <v>16</v>
      </c>
      <c r="C21" s="3"/>
      <c r="D21" s="3"/>
      <c r="E21" s="3"/>
      <c r="F21" s="3"/>
      <c r="G21" s="3"/>
    </row>
    <row r="22" spans="1:7" x14ac:dyDescent="0.25">
      <c r="A22" s="20"/>
      <c r="B22" s="15" t="s">
        <v>17</v>
      </c>
      <c r="C22" s="31">
        <f>SUM(C24:C32)</f>
        <v>1379288.1600000001</v>
      </c>
      <c r="D22" s="30">
        <f>SUM(D25:D32)</f>
        <v>344822.04000000004</v>
      </c>
      <c r="E22" s="30">
        <f t="shared" ref="E22:G22" si="0">SUM(E25:E32)</f>
        <v>344822.04000000004</v>
      </c>
      <c r="F22" s="30">
        <f t="shared" si="0"/>
        <v>344822.04000000004</v>
      </c>
      <c r="G22" s="30">
        <f t="shared" si="0"/>
        <v>344822.04000000004</v>
      </c>
    </row>
    <row r="23" spans="1:7" x14ac:dyDescent="0.25">
      <c r="A23" s="20"/>
      <c r="B23" s="39" t="s">
        <v>19</v>
      </c>
      <c r="C23" s="1"/>
      <c r="D23" s="1"/>
      <c r="E23" s="1"/>
      <c r="F23" s="1"/>
      <c r="G23" s="1"/>
    </row>
    <row r="24" spans="1:7" x14ac:dyDescent="0.25">
      <c r="A24" s="21"/>
      <c r="B24" s="40" t="s">
        <v>74</v>
      </c>
      <c r="C24" s="2"/>
      <c r="D24" s="2"/>
      <c r="E24" s="2"/>
      <c r="F24" s="2"/>
      <c r="G24" s="2"/>
    </row>
    <row r="25" spans="1:7" ht="15" customHeight="1" x14ac:dyDescent="0.25">
      <c r="A25" s="22" t="s">
        <v>71</v>
      </c>
      <c r="B25" s="41" t="s">
        <v>75</v>
      </c>
      <c r="C25" s="18">
        <f>SUM(D25+E25+F25+G25)</f>
        <v>362264.39999999997</v>
      </c>
      <c r="D25" s="18">
        <f>SUM(C11*8.1*3)</f>
        <v>90566.099999999991</v>
      </c>
      <c r="E25" s="18">
        <f>SUM(C11*8.1*3)</f>
        <v>90566.099999999991</v>
      </c>
      <c r="F25" s="18">
        <f>SUM(C11*8.1*3)</f>
        <v>90566.099999999991</v>
      </c>
      <c r="G25" s="23">
        <f>SUM(C11*8.1*3)</f>
        <v>90566.099999999991</v>
      </c>
    </row>
    <row r="26" spans="1:7" ht="15" customHeight="1" x14ac:dyDescent="0.25">
      <c r="A26" s="55" t="s">
        <v>72</v>
      </c>
      <c r="B26" s="57" t="s">
        <v>76</v>
      </c>
      <c r="C26" s="61">
        <f>SUM(D26:G27)</f>
        <v>317987.64</v>
      </c>
      <c r="D26" s="61">
        <f>SUM(C11*7.11*3)</f>
        <v>79496.91</v>
      </c>
      <c r="E26" s="61">
        <f>SUM(C11*7.11*3)</f>
        <v>79496.91</v>
      </c>
      <c r="F26" s="61">
        <f>SUM(C11*7.11*3)</f>
        <v>79496.91</v>
      </c>
      <c r="G26" s="59">
        <f>SUM(C11*7.11*3)</f>
        <v>79496.91</v>
      </c>
    </row>
    <row r="27" spans="1:7" ht="15" customHeight="1" x14ac:dyDescent="0.25">
      <c r="A27" s="56"/>
      <c r="B27" s="58"/>
      <c r="C27" s="62"/>
      <c r="D27" s="62"/>
      <c r="E27" s="62"/>
      <c r="F27" s="62"/>
      <c r="G27" s="60"/>
    </row>
    <row r="28" spans="1:7" ht="15" customHeight="1" x14ac:dyDescent="0.25">
      <c r="A28" s="59" t="s">
        <v>73</v>
      </c>
      <c r="B28" s="57" t="s">
        <v>63</v>
      </c>
      <c r="C28" s="59">
        <f>SUM(D28:G29)</f>
        <v>71558.400000000009</v>
      </c>
      <c r="D28" s="59">
        <f>SUM(C11*1.6*3)</f>
        <v>17889.600000000002</v>
      </c>
      <c r="E28" s="59">
        <f>SUM(C11*1.6*3)</f>
        <v>17889.600000000002</v>
      </c>
      <c r="F28" s="59">
        <f>SUM(C11*1.6*3)</f>
        <v>17889.600000000002</v>
      </c>
      <c r="G28" s="59">
        <f>SUM(C11*1.6*3)</f>
        <v>17889.600000000002</v>
      </c>
    </row>
    <row r="29" spans="1:7" ht="28.5" customHeight="1" x14ac:dyDescent="0.25">
      <c r="A29" s="60"/>
      <c r="B29" s="58"/>
      <c r="C29" s="60"/>
      <c r="D29" s="60"/>
      <c r="E29" s="60"/>
      <c r="F29" s="60"/>
      <c r="G29" s="60"/>
    </row>
    <row r="30" spans="1:7" ht="38.25" x14ac:dyDescent="0.25">
      <c r="A30" s="36">
        <v>1.4</v>
      </c>
      <c r="B30" s="45" t="s">
        <v>69</v>
      </c>
      <c r="C30" s="44">
        <f>SUM(D30:G30)</f>
        <v>99734.51999999999</v>
      </c>
      <c r="D30" s="44">
        <f>SUM(C11*2.23*3)</f>
        <v>24933.629999999997</v>
      </c>
      <c r="E30" s="44">
        <f>SUM(C11*2.23*3)</f>
        <v>24933.629999999997</v>
      </c>
      <c r="F30" s="44">
        <f>SUM(C11*2.23*3)</f>
        <v>24933.629999999997</v>
      </c>
      <c r="G30" s="44">
        <f>SUM(C11*2.23*3)</f>
        <v>24933.629999999997</v>
      </c>
    </row>
    <row r="31" spans="1:7" ht="38.25" x14ac:dyDescent="0.25">
      <c r="A31" s="36">
        <v>1.5</v>
      </c>
      <c r="B31" s="45" t="s">
        <v>70</v>
      </c>
      <c r="C31" s="44">
        <f>SUM(D31:G31)</f>
        <v>99287.28</v>
      </c>
      <c r="D31" s="44">
        <f>SUM(C11*2.22*3)</f>
        <v>24821.82</v>
      </c>
      <c r="E31" s="44">
        <f>SUM(C11*2.22*3)</f>
        <v>24821.82</v>
      </c>
      <c r="F31" s="44">
        <f>SUM(C11*2.22*3)</f>
        <v>24821.82</v>
      </c>
      <c r="G31" s="44">
        <f>SUM(C11*2.22*3)</f>
        <v>24821.82</v>
      </c>
    </row>
    <row r="32" spans="1:7" ht="60" x14ac:dyDescent="0.25">
      <c r="A32" s="24">
        <v>1.6</v>
      </c>
      <c r="B32" s="25" t="s">
        <v>64</v>
      </c>
      <c r="C32" s="29">
        <f>SUM(D32+E32+F32+G32)</f>
        <v>428455.92</v>
      </c>
      <c r="D32" s="29">
        <f>SUM(D34:D37)</f>
        <v>107113.98</v>
      </c>
      <c r="E32" s="29">
        <f>SUM(E34:E37)</f>
        <v>107113.98</v>
      </c>
      <c r="F32" s="29">
        <f>SUM(F34:F37)</f>
        <v>107113.98</v>
      </c>
      <c r="G32" s="29">
        <f>SUM(G34:G37)</f>
        <v>107113.98</v>
      </c>
    </row>
    <row r="33" spans="1:8" x14ac:dyDescent="0.25">
      <c r="A33" s="20"/>
      <c r="B33" s="1" t="s">
        <v>19</v>
      </c>
      <c r="C33" s="1"/>
      <c r="D33" s="1"/>
      <c r="E33" s="1"/>
      <c r="F33" s="1"/>
      <c r="G33" s="1"/>
    </row>
    <row r="34" spans="1:8" x14ac:dyDescent="0.25">
      <c r="A34" s="20"/>
      <c r="B34" s="26" t="s">
        <v>65</v>
      </c>
      <c r="C34" s="29">
        <f>SUM(D34+E34+F34+G34)</f>
        <v>106443.12</v>
      </c>
      <c r="D34" s="27">
        <f>SUM(C11*2.38*3)</f>
        <v>26610.78</v>
      </c>
      <c r="E34" s="27">
        <f>SUM(C11*2.38*3)</f>
        <v>26610.78</v>
      </c>
      <c r="F34" s="27">
        <f>SUM(C11*2.38*3)</f>
        <v>26610.78</v>
      </c>
      <c r="G34" s="27">
        <f>SUM(C11*2.38*3)</f>
        <v>26610.78</v>
      </c>
    </row>
    <row r="35" spans="1:8" ht="45" x14ac:dyDescent="0.25">
      <c r="A35" s="20"/>
      <c r="B35" s="38" t="s">
        <v>67</v>
      </c>
      <c r="C35" s="29">
        <f>SUM(D35+E35+F35+G35)</f>
        <v>145353</v>
      </c>
      <c r="D35" s="27">
        <f>SUM(C11*3.25*3)</f>
        <v>36338.25</v>
      </c>
      <c r="E35" s="27">
        <f>SUM(C11*3.25*3)</f>
        <v>36338.25</v>
      </c>
      <c r="F35" s="27">
        <f>SUM(C11*3.25*3)</f>
        <v>36338.25</v>
      </c>
      <c r="G35" s="27">
        <f>SUM(C11*3.25*3)</f>
        <v>36338.25</v>
      </c>
    </row>
    <row r="36" spans="1:8" x14ac:dyDescent="0.25">
      <c r="A36" s="20"/>
      <c r="B36" s="26" t="s">
        <v>66</v>
      </c>
      <c r="C36" s="29">
        <f>SUM(D36+E36+F36+G36)</f>
        <v>45618.479999999996</v>
      </c>
      <c r="D36" s="27">
        <f>SUM(C11*1.02*3)</f>
        <v>11404.619999999999</v>
      </c>
      <c r="E36" s="27">
        <f>SUM(C11*1.02*3)</f>
        <v>11404.619999999999</v>
      </c>
      <c r="F36" s="27">
        <f>SUM(C11*1.02*3)</f>
        <v>11404.619999999999</v>
      </c>
      <c r="G36" s="27">
        <f>SUM(C11*1.02*3)</f>
        <v>11404.619999999999</v>
      </c>
    </row>
    <row r="37" spans="1:8" ht="32.25" customHeight="1" x14ac:dyDescent="0.25">
      <c r="A37" s="20"/>
      <c r="B37" s="1" t="s">
        <v>81</v>
      </c>
      <c r="C37" s="29">
        <f>SUM(D37+E37+F37+G37)</f>
        <v>131041.32</v>
      </c>
      <c r="D37" s="17">
        <f>SUM(C11*2.93*3)</f>
        <v>32760.33</v>
      </c>
      <c r="E37" s="17">
        <f>SUM(C11*2.93*3)</f>
        <v>32760.33</v>
      </c>
      <c r="F37" s="17">
        <f>SUM(C11*2.93*3)</f>
        <v>32760.33</v>
      </c>
      <c r="G37" s="17">
        <f>SUM(C11*2.93*3)</f>
        <v>32760.33</v>
      </c>
      <c r="H37" s="28"/>
    </row>
    <row r="38" spans="1:8" ht="24.75" customHeight="1" x14ac:dyDescent="0.25">
      <c r="A38" s="28"/>
      <c r="B38" s="48" t="s">
        <v>83</v>
      </c>
      <c r="C38" s="48"/>
      <c r="D38" s="48"/>
      <c r="E38" s="48"/>
      <c r="F38" s="48"/>
      <c r="G38" s="4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6">
    <mergeCell ref="B38:G38"/>
    <mergeCell ref="C7:D7"/>
    <mergeCell ref="E1:G1"/>
    <mergeCell ref="E2:G2"/>
    <mergeCell ref="C4:D4"/>
    <mergeCell ref="B5:G5"/>
    <mergeCell ref="B6:G6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E8:F8"/>
    <mergeCell ref="E9:F9"/>
    <mergeCell ref="E10:F10"/>
    <mergeCell ref="D13:G13"/>
    <mergeCell ref="A19:G19"/>
    <mergeCell ref="F26:F27"/>
    <mergeCell ref="G26:G27"/>
    <mergeCell ref="F28:F29"/>
    <mergeCell ref="G28:G29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H12" sqref="H12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21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x14ac:dyDescent="0.25">
      <c r="C8" s="14"/>
      <c r="D8" s="14"/>
      <c r="E8" s="47"/>
      <c r="F8" s="47"/>
      <c r="G8" s="16"/>
    </row>
    <row r="9" spans="1:7" ht="17.25" x14ac:dyDescent="0.25">
      <c r="C9" s="46"/>
      <c r="D9" s="46"/>
      <c r="E9" s="47" t="s">
        <v>18</v>
      </c>
      <c r="F9" s="47"/>
      <c r="G9" s="46"/>
    </row>
    <row r="10" spans="1:7" ht="17.25" x14ac:dyDescent="0.25">
      <c r="C10" s="46" t="s">
        <v>77</v>
      </c>
      <c r="D10" s="46"/>
      <c r="E10" s="47" t="s">
        <v>80</v>
      </c>
      <c r="F10" s="47"/>
      <c r="G10" s="46">
        <v>30.84</v>
      </c>
    </row>
    <row r="11" spans="1:7" x14ac:dyDescent="0.25">
      <c r="B11" s="16" t="s">
        <v>68</v>
      </c>
      <c r="C11" s="46">
        <v>2967.3</v>
      </c>
      <c r="D11" s="46"/>
      <c r="E11" s="32"/>
      <c r="F11" s="32"/>
      <c r="G11" s="32"/>
    </row>
    <row r="13" spans="1:7" x14ac:dyDescent="0.25">
      <c r="A13" s="6"/>
      <c r="B13" s="6"/>
      <c r="C13" s="7" t="s">
        <v>4</v>
      </c>
      <c r="D13" s="49" t="s">
        <v>5</v>
      </c>
      <c r="E13" s="50"/>
      <c r="F13" s="50"/>
      <c r="G13" s="51"/>
    </row>
    <row r="14" spans="1:7" x14ac:dyDescent="0.25">
      <c r="A14" s="8"/>
      <c r="B14" s="8"/>
      <c r="C14" s="9" t="s">
        <v>84</v>
      </c>
      <c r="D14" s="10" t="s">
        <v>6</v>
      </c>
      <c r="E14" s="10" t="s">
        <v>7</v>
      </c>
      <c r="F14" s="10" t="s">
        <v>8</v>
      </c>
      <c r="G14" s="10" t="s">
        <v>9</v>
      </c>
    </row>
    <row r="15" spans="1:7" x14ac:dyDescent="0.25">
      <c r="A15" s="2"/>
      <c r="B15" s="6" t="s">
        <v>10</v>
      </c>
      <c r="C15" s="4"/>
      <c r="D15" s="4"/>
      <c r="E15" s="4"/>
      <c r="F15" s="4"/>
      <c r="G15" s="4"/>
    </row>
    <row r="16" spans="1:7" x14ac:dyDescent="0.25">
      <c r="A16" s="13">
        <v>1</v>
      </c>
      <c r="B16" s="12" t="s">
        <v>11</v>
      </c>
      <c r="C16" s="13">
        <f>SUM(D16:G16)</f>
        <v>1098138.3840000001</v>
      </c>
      <c r="D16" s="13">
        <f>SUM(C11*G10*3)</f>
        <v>274534.59600000002</v>
      </c>
      <c r="E16" s="13">
        <f>SUM(G10*C11*3)</f>
        <v>274534.59600000002</v>
      </c>
      <c r="F16" s="13">
        <f>SUM(G10*C11*3)</f>
        <v>274534.59600000002</v>
      </c>
      <c r="G16" s="30">
        <f>SUM(G10*C11*3)</f>
        <v>274534.59600000002</v>
      </c>
    </row>
    <row r="17" spans="1:7" x14ac:dyDescent="0.25">
      <c r="A17" s="11"/>
      <c r="B17" s="12" t="s">
        <v>12</v>
      </c>
      <c r="C17" s="13"/>
      <c r="D17" s="13"/>
      <c r="E17" s="13"/>
      <c r="F17" s="13"/>
      <c r="G17" s="13"/>
    </row>
    <row r="18" spans="1:7" x14ac:dyDescent="0.25">
      <c r="A18" s="3"/>
      <c r="B18" s="8" t="s">
        <v>13</v>
      </c>
      <c r="C18" s="5"/>
      <c r="D18" s="5"/>
      <c r="E18" s="5"/>
      <c r="F18" s="5"/>
      <c r="G18" s="5"/>
    </row>
    <row r="19" spans="1:7" x14ac:dyDescent="0.25">
      <c r="A19" s="49" t="s">
        <v>14</v>
      </c>
      <c r="B19" s="50"/>
      <c r="C19" s="50"/>
      <c r="D19" s="50"/>
      <c r="E19" s="50"/>
      <c r="F19" s="50"/>
      <c r="G19" s="51"/>
    </row>
    <row r="20" spans="1:7" x14ac:dyDescent="0.25">
      <c r="A20" s="11">
        <v>1</v>
      </c>
      <c r="B20" s="12" t="s">
        <v>15</v>
      </c>
      <c r="C20" s="11"/>
      <c r="D20" s="11"/>
      <c r="E20" s="11"/>
      <c r="F20" s="11"/>
      <c r="G20" s="11"/>
    </row>
    <row r="21" spans="1:7" x14ac:dyDescent="0.25">
      <c r="A21" s="19"/>
      <c r="B21" s="8" t="s">
        <v>16</v>
      </c>
      <c r="C21" s="3"/>
      <c r="D21" s="3"/>
      <c r="E21" s="3"/>
      <c r="F21" s="3"/>
      <c r="G21" s="3"/>
    </row>
    <row r="22" spans="1:7" x14ac:dyDescent="0.25">
      <c r="A22" s="20"/>
      <c r="B22" s="15" t="s">
        <v>17</v>
      </c>
      <c r="C22" s="31">
        <f>SUM(C24:C32)</f>
        <v>1098138.3840000001</v>
      </c>
      <c r="D22" s="30">
        <f>SUM(D25:D32)</f>
        <v>274534.59600000002</v>
      </c>
      <c r="E22" s="30">
        <f t="shared" ref="E22:G22" si="0">SUM(E25:E32)</f>
        <v>274534.59600000002</v>
      </c>
      <c r="F22" s="30">
        <f t="shared" si="0"/>
        <v>274534.59600000002</v>
      </c>
      <c r="G22" s="30">
        <f t="shared" si="0"/>
        <v>274534.59600000002</v>
      </c>
    </row>
    <row r="23" spans="1:7" x14ac:dyDescent="0.25">
      <c r="A23" s="20"/>
      <c r="B23" s="39" t="s">
        <v>19</v>
      </c>
      <c r="C23" s="1"/>
      <c r="D23" s="1"/>
      <c r="E23" s="1"/>
      <c r="F23" s="1"/>
      <c r="G23" s="1"/>
    </row>
    <row r="24" spans="1:7" x14ac:dyDescent="0.25">
      <c r="A24" s="21"/>
      <c r="B24" s="40" t="s">
        <v>74</v>
      </c>
      <c r="C24" s="2"/>
      <c r="D24" s="2"/>
      <c r="E24" s="2"/>
      <c r="F24" s="2"/>
      <c r="G24" s="2"/>
    </row>
    <row r="25" spans="1:7" ht="15" customHeight="1" x14ac:dyDescent="0.25">
      <c r="A25" s="22" t="s">
        <v>71</v>
      </c>
      <c r="B25" s="41" t="s">
        <v>75</v>
      </c>
      <c r="C25" s="18">
        <f>SUM(D25+E25+F25+G25)</f>
        <v>288421.56</v>
      </c>
      <c r="D25" s="18">
        <f>SUM(C11*8.1*3)</f>
        <v>72105.39</v>
      </c>
      <c r="E25" s="18">
        <f>SUM(C11*8.1*3)</f>
        <v>72105.39</v>
      </c>
      <c r="F25" s="18">
        <f>SUM(C11*8.1*3)</f>
        <v>72105.39</v>
      </c>
      <c r="G25" s="23">
        <f>SUM(C11*8.1*3)</f>
        <v>72105.39</v>
      </c>
    </row>
    <row r="26" spans="1:7" ht="15" customHeight="1" x14ac:dyDescent="0.25">
      <c r="A26" s="55" t="s">
        <v>72</v>
      </c>
      <c r="B26" s="57" t="s">
        <v>76</v>
      </c>
      <c r="C26" s="61">
        <f>SUM(D26:G27)</f>
        <v>253170.03600000002</v>
      </c>
      <c r="D26" s="61">
        <f>SUM(C11*7.11*3)</f>
        <v>63292.509000000005</v>
      </c>
      <c r="E26" s="61">
        <f>SUM(C11*7.11*3)</f>
        <v>63292.509000000005</v>
      </c>
      <c r="F26" s="61">
        <f>SUM(C11*7.11*3)</f>
        <v>63292.509000000005</v>
      </c>
      <c r="G26" s="59">
        <f>SUM(C11*7.11*3)</f>
        <v>63292.509000000005</v>
      </c>
    </row>
    <row r="27" spans="1:7" ht="15" customHeight="1" x14ac:dyDescent="0.25">
      <c r="A27" s="56"/>
      <c r="B27" s="58"/>
      <c r="C27" s="62"/>
      <c r="D27" s="62"/>
      <c r="E27" s="62"/>
      <c r="F27" s="62"/>
      <c r="G27" s="60"/>
    </row>
    <row r="28" spans="1:7" ht="15" customHeight="1" x14ac:dyDescent="0.25">
      <c r="A28" s="59" t="s">
        <v>73</v>
      </c>
      <c r="B28" s="57" t="s">
        <v>63</v>
      </c>
      <c r="C28" s="59">
        <f>SUM(D28:G29)</f>
        <v>56972.160000000003</v>
      </c>
      <c r="D28" s="59">
        <f>SUM(C11*1.6*3)</f>
        <v>14243.04</v>
      </c>
      <c r="E28" s="59">
        <f>SUM(C11*1.6*3)</f>
        <v>14243.04</v>
      </c>
      <c r="F28" s="59">
        <f>SUM(C11*1.6*3)</f>
        <v>14243.04</v>
      </c>
      <c r="G28" s="59">
        <f>SUM(C11*1.6*3)</f>
        <v>14243.04</v>
      </c>
    </row>
    <row r="29" spans="1:7" ht="28.5" customHeight="1" x14ac:dyDescent="0.25">
      <c r="A29" s="60"/>
      <c r="B29" s="58"/>
      <c r="C29" s="60"/>
      <c r="D29" s="60"/>
      <c r="E29" s="60"/>
      <c r="F29" s="60"/>
      <c r="G29" s="60"/>
    </row>
    <row r="30" spans="1:7" ht="38.25" x14ac:dyDescent="0.25">
      <c r="A30" s="36">
        <v>1.4</v>
      </c>
      <c r="B30" s="45" t="s">
        <v>69</v>
      </c>
      <c r="C30" s="44">
        <f>SUM(D30:G30)</f>
        <v>79404.948000000004</v>
      </c>
      <c r="D30" s="44">
        <f>SUM(C11*2.23*3)</f>
        <v>19851.237000000001</v>
      </c>
      <c r="E30" s="44">
        <f>SUM(C11*2.23*3)</f>
        <v>19851.237000000001</v>
      </c>
      <c r="F30" s="44">
        <f>SUM(C11*2.23*3)</f>
        <v>19851.237000000001</v>
      </c>
      <c r="G30" s="44">
        <f>SUM(C11*2.23*3)</f>
        <v>19851.237000000001</v>
      </c>
    </row>
    <row r="31" spans="1:7" ht="38.25" x14ac:dyDescent="0.25">
      <c r="A31" s="36">
        <v>1.5</v>
      </c>
      <c r="B31" s="45" t="s">
        <v>70</v>
      </c>
      <c r="C31" s="44">
        <f>SUM(D31:G31)</f>
        <v>79048.872000000003</v>
      </c>
      <c r="D31" s="44">
        <f>SUM(C11*2.22*3)</f>
        <v>19762.218000000001</v>
      </c>
      <c r="E31" s="44">
        <f>SUM(C11*2.22*3)</f>
        <v>19762.218000000001</v>
      </c>
      <c r="F31" s="44">
        <f>SUM(C11*2.22*3)</f>
        <v>19762.218000000001</v>
      </c>
      <c r="G31" s="44">
        <f>SUM(C11*2.22*3)</f>
        <v>19762.218000000001</v>
      </c>
    </row>
    <row r="32" spans="1:7" ht="60" x14ac:dyDescent="0.25">
      <c r="A32" s="24">
        <v>1.6</v>
      </c>
      <c r="B32" s="25" t="s">
        <v>64</v>
      </c>
      <c r="C32" s="29">
        <f>SUM(D32+E32+F32+G32)</f>
        <v>341120.80800000002</v>
      </c>
      <c r="D32" s="29">
        <f>SUM(D34:D37)</f>
        <v>85280.202000000005</v>
      </c>
      <c r="E32" s="29">
        <f>SUM(E34:E37)</f>
        <v>85280.202000000005</v>
      </c>
      <c r="F32" s="29">
        <f>SUM(F34:F37)</f>
        <v>85280.202000000005</v>
      </c>
      <c r="G32" s="29">
        <f>SUM(G34:G37)</f>
        <v>85280.202000000005</v>
      </c>
    </row>
    <row r="33" spans="1:8" x14ac:dyDescent="0.25">
      <c r="A33" s="20"/>
      <c r="B33" s="1" t="s">
        <v>19</v>
      </c>
      <c r="C33" s="1"/>
      <c r="D33" s="1"/>
      <c r="E33" s="1"/>
      <c r="F33" s="1"/>
      <c r="G33" s="1"/>
    </row>
    <row r="34" spans="1:8" x14ac:dyDescent="0.25">
      <c r="A34" s="20"/>
      <c r="B34" s="26" t="s">
        <v>65</v>
      </c>
      <c r="C34" s="29">
        <f>SUM(D34+E34+F34+G34)</f>
        <v>84746.088000000003</v>
      </c>
      <c r="D34" s="27">
        <f>SUM(C11*2.38*3)</f>
        <v>21186.522000000001</v>
      </c>
      <c r="E34" s="27">
        <f>SUM(C11*2.38*3)</f>
        <v>21186.522000000001</v>
      </c>
      <c r="F34" s="27">
        <f>SUM(C11*2.38*3)</f>
        <v>21186.522000000001</v>
      </c>
      <c r="G34" s="27">
        <f>SUM(C11*2.38*3)</f>
        <v>21186.522000000001</v>
      </c>
    </row>
    <row r="35" spans="1:8" ht="45" x14ac:dyDescent="0.25">
      <c r="A35" s="20"/>
      <c r="B35" s="38" t="s">
        <v>67</v>
      </c>
      <c r="C35" s="29">
        <f>SUM(D35+E35+F35+G35)</f>
        <v>115724.70000000001</v>
      </c>
      <c r="D35" s="27">
        <f>SUM(C11*3.25*3)</f>
        <v>28931.175000000003</v>
      </c>
      <c r="E35" s="27">
        <f>SUM(C11*3.25*3)</f>
        <v>28931.175000000003</v>
      </c>
      <c r="F35" s="27">
        <f>SUM(C11*3.25*3)</f>
        <v>28931.175000000003</v>
      </c>
      <c r="G35" s="27">
        <f>SUM(C11*3.25*3)</f>
        <v>28931.175000000003</v>
      </c>
    </row>
    <row r="36" spans="1:8" x14ac:dyDescent="0.25">
      <c r="A36" s="20"/>
      <c r="B36" s="26" t="s">
        <v>66</v>
      </c>
      <c r="C36" s="29">
        <f>SUM(D36+E36+F36+G36)</f>
        <v>36319.752</v>
      </c>
      <c r="D36" s="27">
        <f>SUM(C11*1.02*3)</f>
        <v>9079.9380000000001</v>
      </c>
      <c r="E36" s="27">
        <f>SUM(C11*1.02*3)</f>
        <v>9079.9380000000001</v>
      </c>
      <c r="F36" s="27">
        <f>SUM(C11*1.02*3)</f>
        <v>9079.9380000000001</v>
      </c>
      <c r="G36" s="27">
        <f>SUM(C11*1.02*3)</f>
        <v>9079.9380000000001</v>
      </c>
    </row>
    <row r="37" spans="1:8" ht="32.25" customHeight="1" x14ac:dyDescent="0.25">
      <c r="A37" s="20"/>
      <c r="B37" s="1" t="s">
        <v>81</v>
      </c>
      <c r="C37" s="29">
        <f>SUM(D37+E37+F37+G37)</f>
        <v>104330.26800000001</v>
      </c>
      <c r="D37" s="17">
        <f>SUM(C11*2.93*3)</f>
        <v>26082.567000000003</v>
      </c>
      <c r="E37" s="17">
        <f>SUM(C11*2.93*3)</f>
        <v>26082.567000000003</v>
      </c>
      <c r="F37" s="17">
        <f>SUM(C11*2.93*3)</f>
        <v>26082.567000000003</v>
      </c>
      <c r="G37" s="17">
        <f>SUM(C11*2.93*3)</f>
        <v>26082.567000000003</v>
      </c>
      <c r="H37" s="28"/>
    </row>
    <row r="38" spans="1:8" ht="25.5" customHeight="1" x14ac:dyDescent="0.25">
      <c r="A38" s="28"/>
      <c r="B38" s="48" t="s">
        <v>83</v>
      </c>
      <c r="C38" s="48"/>
      <c r="D38" s="48"/>
      <c r="E38" s="48"/>
      <c r="F38" s="48"/>
      <c r="G38" s="4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6">
    <mergeCell ref="B38:G38"/>
    <mergeCell ref="C7:D7"/>
    <mergeCell ref="E1:G1"/>
    <mergeCell ref="E2:G2"/>
    <mergeCell ref="C4:D4"/>
    <mergeCell ref="B5:G5"/>
    <mergeCell ref="B6:G6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E8:F8"/>
    <mergeCell ref="E9:F9"/>
    <mergeCell ref="E10:F10"/>
    <mergeCell ref="D13:G13"/>
    <mergeCell ref="A19:G19"/>
    <mergeCell ref="F26:F27"/>
    <mergeCell ref="G26:G27"/>
    <mergeCell ref="F28:F29"/>
    <mergeCell ref="G28:G29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8" workbookViewId="0">
      <selection activeCell="E38" sqref="E38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20</v>
      </c>
      <c r="C6" s="54"/>
      <c r="D6" s="54"/>
      <c r="E6" s="54"/>
      <c r="F6" s="54"/>
      <c r="G6" s="54"/>
    </row>
    <row r="7" spans="1:7" x14ac:dyDescent="0.25">
      <c r="C7" s="47" t="s">
        <v>82</v>
      </c>
      <c r="D7" s="47"/>
    </row>
    <row r="8" spans="1:7" x14ac:dyDescent="0.25">
      <c r="C8" s="33"/>
      <c r="D8" s="33"/>
    </row>
    <row r="9" spans="1:7" x14ac:dyDescent="0.25">
      <c r="C9" s="14"/>
      <c r="D9" s="14"/>
      <c r="E9" s="47"/>
      <c r="F9" s="47"/>
      <c r="G9" s="33"/>
    </row>
    <row r="10" spans="1:7" ht="17.25" x14ac:dyDescent="0.25">
      <c r="C10" s="46"/>
      <c r="D10" s="46"/>
      <c r="E10" s="47" t="s">
        <v>18</v>
      </c>
      <c r="F10" s="47"/>
      <c r="G10" s="46"/>
    </row>
    <row r="11" spans="1:7" ht="17.25" x14ac:dyDescent="0.25">
      <c r="C11" s="46" t="s">
        <v>77</v>
      </c>
      <c r="D11" s="46"/>
      <c r="E11" s="47" t="s">
        <v>80</v>
      </c>
      <c r="F11" s="47"/>
      <c r="G11" s="46">
        <v>30.84</v>
      </c>
    </row>
    <row r="12" spans="1:7" x14ac:dyDescent="0.25">
      <c r="B12" s="16" t="s">
        <v>68</v>
      </c>
      <c r="C12" s="46">
        <v>2614.8000000000002</v>
      </c>
      <c r="D12" s="46"/>
      <c r="E12" s="32"/>
      <c r="F12" s="32"/>
      <c r="G12" s="32"/>
    </row>
    <row r="14" spans="1:7" x14ac:dyDescent="0.25">
      <c r="A14" s="6"/>
      <c r="B14" s="6"/>
      <c r="C14" s="7" t="s">
        <v>4</v>
      </c>
      <c r="D14" s="49" t="s">
        <v>5</v>
      </c>
      <c r="E14" s="50"/>
      <c r="F14" s="50"/>
      <c r="G14" s="51"/>
    </row>
    <row r="15" spans="1:7" x14ac:dyDescent="0.25">
      <c r="A15" s="8"/>
      <c r="B15" s="8"/>
      <c r="C15" s="9" t="s">
        <v>84</v>
      </c>
      <c r="D15" s="10" t="s">
        <v>6</v>
      </c>
      <c r="E15" s="10" t="s">
        <v>7</v>
      </c>
      <c r="F15" s="10" t="s">
        <v>8</v>
      </c>
      <c r="G15" s="10" t="s">
        <v>9</v>
      </c>
    </row>
    <row r="16" spans="1:7" x14ac:dyDescent="0.25">
      <c r="A16" s="2"/>
      <c r="B16" s="6" t="s">
        <v>10</v>
      </c>
      <c r="C16" s="4"/>
      <c r="D16" s="4"/>
      <c r="E16" s="4"/>
      <c r="F16" s="4"/>
      <c r="G16" s="4"/>
    </row>
    <row r="17" spans="1:7" x14ac:dyDescent="0.25">
      <c r="A17" s="13">
        <v>1</v>
      </c>
      <c r="B17" s="12" t="s">
        <v>11</v>
      </c>
      <c r="C17" s="13">
        <f>SUM(D17:G17)</f>
        <v>967685.18400000001</v>
      </c>
      <c r="D17" s="13">
        <f>SUM(C12*G11*3)</f>
        <v>241921.296</v>
      </c>
      <c r="E17" s="13">
        <f>SUM(G11*C12*3)</f>
        <v>241921.296</v>
      </c>
      <c r="F17" s="13">
        <f>SUM(G11*C12*3)</f>
        <v>241921.296</v>
      </c>
      <c r="G17" s="30">
        <f>SUM(G11*C12*3)</f>
        <v>241921.296</v>
      </c>
    </row>
    <row r="18" spans="1:7" x14ac:dyDescent="0.25">
      <c r="A18" s="11"/>
      <c r="B18" s="12" t="s">
        <v>12</v>
      </c>
      <c r="C18" s="13"/>
      <c r="D18" s="13"/>
      <c r="E18" s="13"/>
      <c r="F18" s="13"/>
      <c r="G18" s="13"/>
    </row>
    <row r="19" spans="1:7" x14ac:dyDescent="0.25">
      <c r="A19" s="3"/>
      <c r="B19" s="8" t="s">
        <v>13</v>
      </c>
      <c r="C19" s="5"/>
      <c r="D19" s="5"/>
      <c r="E19" s="5"/>
      <c r="F19" s="5"/>
      <c r="G19" s="5"/>
    </row>
    <row r="20" spans="1:7" x14ac:dyDescent="0.25">
      <c r="A20" s="49" t="s">
        <v>14</v>
      </c>
      <c r="B20" s="50"/>
      <c r="C20" s="50"/>
      <c r="D20" s="50"/>
      <c r="E20" s="50"/>
      <c r="F20" s="50"/>
      <c r="G20" s="51"/>
    </row>
    <row r="21" spans="1:7" x14ac:dyDescent="0.25">
      <c r="A21" s="11">
        <v>1</v>
      </c>
      <c r="B21" s="12" t="s">
        <v>15</v>
      </c>
      <c r="C21" s="11"/>
      <c r="D21" s="11"/>
      <c r="E21" s="11"/>
      <c r="F21" s="11"/>
      <c r="G21" s="11"/>
    </row>
    <row r="22" spans="1:7" x14ac:dyDescent="0.25">
      <c r="A22" s="19"/>
      <c r="B22" s="8" t="s">
        <v>16</v>
      </c>
      <c r="C22" s="3"/>
      <c r="D22" s="3"/>
      <c r="E22" s="3"/>
      <c r="F22" s="3"/>
      <c r="G22" s="3"/>
    </row>
    <row r="23" spans="1:7" x14ac:dyDescent="0.25">
      <c r="A23" s="20"/>
      <c r="B23" s="15" t="s">
        <v>17</v>
      </c>
      <c r="C23" s="31">
        <f>SUM(C25:C33)</f>
        <v>967685.18400000001</v>
      </c>
      <c r="D23" s="30">
        <f>SUM(D26:D33)</f>
        <v>241921.296</v>
      </c>
      <c r="E23" s="30">
        <f t="shared" ref="E23:G23" si="0">SUM(E26:E33)</f>
        <v>241921.296</v>
      </c>
      <c r="F23" s="30">
        <f t="shared" si="0"/>
        <v>241921.296</v>
      </c>
      <c r="G23" s="30">
        <f t="shared" si="0"/>
        <v>241921.296</v>
      </c>
    </row>
    <row r="24" spans="1:7" x14ac:dyDescent="0.25">
      <c r="A24" s="20"/>
      <c r="B24" s="39" t="s">
        <v>19</v>
      </c>
      <c r="C24" s="1"/>
      <c r="D24" s="1"/>
      <c r="E24" s="1"/>
      <c r="F24" s="1"/>
      <c r="G24" s="1"/>
    </row>
    <row r="25" spans="1:7" x14ac:dyDescent="0.25">
      <c r="A25" s="21"/>
      <c r="B25" s="40" t="s">
        <v>74</v>
      </c>
      <c r="C25" s="2"/>
      <c r="D25" s="2"/>
      <c r="E25" s="2"/>
      <c r="F25" s="2"/>
      <c r="G25" s="2"/>
    </row>
    <row r="26" spans="1:7" ht="15" customHeight="1" x14ac:dyDescent="0.25">
      <c r="A26" s="22" t="s">
        <v>71</v>
      </c>
      <c r="B26" s="41" t="s">
        <v>75</v>
      </c>
      <c r="C26" s="18">
        <f>SUM(D26+E26+F26+G26)</f>
        <v>254158.56</v>
      </c>
      <c r="D26" s="18">
        <f>SUM(C12*8.1*3)</f>
        <v>63539.64</v>
      </c>
      <c r="E26" s="18">
        <f>SUM(C12*8.1*3)</f>
        <v>63539.64</v>
      </c>
      <c r="F26" s="18">
        <f>SUM(C12*8.1*3)</f>
        <v>63539.64</v>
      </c>
      <c r="G26" s="23">
        <f>SUM(C12*8.1*3)</f>
        <v>63539.64</v>
      </c>
    </row>
    <row r="27" spans="1:7" x14ac:dyDescent="0.25">
      <c r="A27" s="55" t="s">
        <v>72</v>
      </c>
      <c r="B27" s="57" t="s">
        <v>76</v>
      </c>
      <c r="C27" s="61">
        <f>SUM(D27:G28)</f>
        <v>223094.73600000003</v>
      </c>
      <c r="D27" s="61">
        <f>SUM(C12*7.11*3)</f>
        <v>55773.684000000008</v>
      </c>
      <c r="E27" s="61">
        <f>SUM(C12*7.11*3)</f>
        <v>55773.684000000008</v>
      </c>
      <c r="F27" s="61">
        <f>SUM(C12*7.11*3)</f>
        <v>55773.684000000008</v>
      </c>
      <c r="G27" s="59">
        <f>SUM(C12*7.11*3)</f>
        <v>55773.684000000008</v>
      </c>
    </row>
    <row r="28" spans="1:7" ht="15" customHeight="1" x14ac:dyDescent="0.25">
      <c r="A28" s="56"/>
      <c r="B28" s="58"/>
      <c r="C28" s="62"/>
      <c r="D28" s="62"/>
      <c r="E28" s="62"/>
      <c r="F28" s="62"/>
      <c r="G28" s="60"/>
    </row>
    <row r="29" spans="1:7" ht="15" customHeight="1" x14ac:dyDescent="0.25">
      <c r="A29" s="59" t="s">
        <v>73</v>
      </c>
      <c r="B29" s="57" t="s">
        <v>63</v>
      </c>
      <c r="C29" s="59">
        <f>SUM(D29:G30)</f>
        <v>50204.160000000003</v>
      </c>
      <c r="D29" s="59">
        <f>SUM(C12*1.6*3)</f>
        <v>12551.04</v>
      </c>
      <c r="E29" s="59">
        <f>SUM(C12*1.6*3)</f>
        <v>12551.04</v>
      </c>
      <c r="F29" s="59">
        <f>SUM(C12*1.6*3)</f>
        <v>12551.04</v>
      </c>
      <c r="G29" s="59">
        <f>SUM(C12*1.6*3)</f>
        <v>12551.04</v>
      </c>
    </row>
    <row r="30" spans="1:7" ht="30.75" customHeight="1" x14ac:dyDescent="0.25">
      <c r="A30" s="60"/>
      <c r="B30" s="58"/>
      <c r="C30" s="60"/>
      <c r="D30" s="60"/>
      <c r="E30" s="60"/>
      <c r="F30" s="60"/>
      <c r="G30" s="60"/>
    </row>
    <row r="31" spans="1:7" ht="31.5" customHeight="1" x14ac:dyDescent="0.25">
      <c r="A31" s="36">
        <v>1.4</v>
      </c>
      <c r="B31" s="45" t="s">
        <v>69</v>
      </c>
      <c r="C31" s="44">
        <f>SUM(D31:G31)</f>
        <v>69972.047999999995</v>
      </c>
      <c r="D31" s="44">
        <f>SUM(C12*2.23*3)</f>
        <v>17493.011999999999</v>
      </c>
      <c r="E31" s="44">
        <f>SUM(C12*2.23*3)</f>
        <v>17493.011999999999</v>
      </c>
      <c r="F31" s="44">
        <f>SUM(C12*2.23*3)</f>
        <v>17493.011999999999</v>
      </c>
      <c r="G31" s="44">
        <f>SUM(C12*2.23*3)</f>
        <v>17493.011999999999</v>
      </c>
    </row>
    <row r="32" spans="1:7" ht="38.25" x14ac:dyDescent="0.25">
      <c r="A32" s="36">
        <v>1.5</v>
      </c>
      <c r="B32" s="45" t="s">
        <v>70</v>
      </c>
      <c r="C32" s="44">
        <f>SUM(D32:G32)</f>
        <v>69658.272000000012</v>
      </c>
      <c r="D32" s="44">
        <f>SUM(C12*2.22*3)</f>
        <v>17414.568000000003</v>
      </c>
      <c r="E32" s="44">
        <f>SUM(C12*2.22*3)</f>
        <v>17414.568000000003</v>
      </c>
      <c r="F32" s="44">
        <f>SUM(C12*2.22*3)</f>
        <v>17414.568000000003</v>
      </c>
      <c r="G32" s="44">
        <f>SUM(C12*2.22*3)</f>
        <v>17414.568000000003</v>
      </c>
    </row>
    <row r="33" spans="1:8" ht="60" x14ac:dyDescent="0.25">
      <c r="A33" s="24">
        <v>1.6</v>
      </c>
      <c r="B33" s="25" t="s">
        <v>64</v>
      </c>
      <c r="C33" s="29">
        <f>SUM(D33+E33+F33+G33)</f>
        <v>300597.40800000005</v>
      </c>
      <c r="D33" s="29">
        <f>SUM(D35:D38)</f>
        <v>75149.352000000014</v>
      </c>
      <c r="E33" s="29">
        <f>SUM(E35:E38)</f>
        <v>75149.352000000014</v>
      </c>
      <c r="F33" s="29">
        <f>SUM(F35:F38)</f>
        <v>75149.352000000014</v>
      </c>
      <c r="G33" s="29">
        <f>SUM(G35:G38)</f>
        <v>75149.352000000014</v>
      </c>
    </row>
    <row r="34" spans="1:8" x14ac:dyDescent="0.25">
      <c r="A34" s="20"/>
      <c r="B34" s="1" t="s">
        <v>19</v>
      </c>
      <c r="C34" s="1"/>
      <c r="D34" s="1"/>
      <c r="E34" s="1"/>
      <c r="F34" s="1"/>
      <c r="G34" s="1"/>
    </row>
    <row r="35" spans="1:8" ht="30" customHeight="1" x14ac:dyDescent="0.25">
      <c r="A35" s="20"/>
      <c r="B35" s="26" t="s">
        <v>65</v>
      </c>
      <c r="C35" s="29">
        <f>SUM(D35+E35+F35+G35)</f>
        <v>74678.687999999995</v>
      </c>
      <c r="D35" s="27">
        <f>SUM(C12*2.38*3)</f>
        <v>18669.671999999999</v>
      </c>
      <c r="E35" s="27">
        <f>SUM(C12*2.38*3)</f>
        <v>18669.671999999999</v>
      </c>
      <c r="F35" s="27">
        <f>SUM(C12*2.38*3)</f>
        <v>18669.671999999999</v>
      </c>
      <c r="G35" s="27">
        <f>SUM(C12*2.38*3)</f>
        <v>18669.671999999999</v>
      </c>
    </row>
    <row r="36" spans="1:8" ht="45" x14ac:dyDescent="0.25">
      <c r="A36" s="20"/>
      <c r="B36" s="38" t="s">
        <v>67</v>
      </c>
      <c r="C36" s="29">
        <f>SUM(D36+E36+F36+G36)</f>
        <v>101977.20000000001</v>
      </c>
      <c r="D36" s="27">
        <f>SUM(C12*3.25*3)</f>
        <v>25494.300000000003</v>
      </c>
      <c r="E36" s="27">
        <f>SUM(C12*3.25*3)</f>
        <v>25494.300000000003</v>
      </c>
      <c r="F36" s="27">
        <f>SUM(C12*3.25*3)</f>
        <v>25494.300000000003</v>
      </c>
      <c r="G36" s="27">
        <f>SUM(C12*3.25*3)</f>
        <v>25494.300000000003</v>
      </c>
    </row>
    <row r="37" spans="1:8" ht="20.25" customHeight="1" x14ac:dyDescent="0.25">
      <c r="A37" s="20"/>
      <c r="B37" s="26" t="s">
        <v>66</v>
      </c>
      <c r="C37" s="29">
        <f>SUM(D37+E37+F37+G37)</f>
        <v>32005.152000000006</v>
      </c>
      <c r="D37" s="27">
        <f>SUM(C12*1.02*3)</f>
        <v>8001.2880000000014</v>
      </c>
      <c r="E37" s="27">
        <f>SUM(C12*1.02*3)</f>
        <v>8001.2880000000014</v>
      </c>
      <c r="F37" s="27">
        <f>SUM(C12*1.02*3)</f>
        <v>8001.2880000000014</v>
      </c>
      <c r="G37" s="27">
        <f>SUM(C12*1.02*3)</f>
        <v>8001.2880000000014</v>
      </c>
      <c r="H37" s="28"/>
    </row>
    <row r="38" spans="1:8" ht="25.5" customHeight="1" x14ac:dyDescent="0.25">
      <c r="A38" s="20"/>
      <c r="B38" s="1" t="s">
        <v>81</v>
      </c>
      <c r="C38" s="29">
        <f>SUM(D38+E38+F38+G38)</f>
        <v>91936.368000000017</v>
      </c>
      <c r="D38" s="17">
        <f>SUM(C12*2.93*3)</f>
        <v>22984.092000000004</v>
      </c>
      <c r="E38" s="17">
        <f>SUM(C12*2.93*3)</f>
        <v>22984.092000000004</v>
      </c>
      <c r="F38" s="17">
        <f>SUM(C12*2.93*3)</f>
        <v>22984.092000000004</v>
      </c>
      <c r="G38" s="17">
        <f>SUM(C12*2.93*3)</f>
        <v>22984.092000000004</v>
      </c>
      <c r="H38" s="28"/>
    </row>
    <row r="39" spans="1:8" ht="24" customHeight="1" x14ac:dyDescent="0.25">
      <c r="A39" s="28"/>
      <c r="B39" s="48" t="s">
        <v>83</v>
      </c>
      <c r="C39" s="48"/>
      <c r="D39" s="48"/>
      <c r="E39" s="48"/>
      <c r="F39" s="48"/>
      <c r="G39" s="4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6">
    <mergeCell ref="F29:F30"/>
    <mergeCell ref="G29:G30"/>
    <mergeCell ref="B39:G39"/>
    <mergeCell ref="A29:A30"/>
    <mergeCell ref="B29:B30"/>
    <mergeCell ref="C29:C30"/>
    <mergeCell ref="D29:D30"/>
    <mergeCell ref="E29:E30"/>
    <mergeCell ref="A20:G20"/>
    <mergeCell ref="A27:A28"/>
    <mergeCell ref="B27:B28"/>
    <mergeCell ref="C27:C28"/>
    <mergeCell ref="D27:D28"/>
    <mergeCell ref="E27:E28"/>
    <mergeCell ref="F27:F28"/>
    <mergeCell ref="G27:G28"/>
    <mergeCell ref="E9:F9"/>
    <mergeCell ref="C7:D7"/>
    <mergeCell ref="E1:G1"/>
    <mergeCell ref="E2:G2"/>
    <mergeCell ref="C4:D4"/>
    <mergeCell ref="B5:G5"/>
    <mergeCell ref="B6:G6"/>
    <mergeCell ref="E11:F11"/>
    <mergeCell ref="D14:G14"/>
    <mergeCell ref="E10:F10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I39" sqref="I39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3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14"/>
      <c r="D8" s="14"/>
      <c r="E8" s="47" t="s">
        <v>18</v>
      </c>
      <c r="F8" s="47"/>
      <c r="G8" s="33"/>
    </row>
    <row r="9" spans="1:7" ht="17.25" x14ac:dyDescent="0.25">
      <c r="C9" s="14" t="s">
        <v>77</v>
      </c>
      <c r="D9" s="14"/>
      <c r="E9" s="47" t="s">
        <v>80</v>
      </c>
      <c r="F9" s="47"/>
      <c r="G9" s="33">
        <v>30.84</v>
      </c>
    </row>
    <row r="10" spans="1:7" x14ac:dyDescent="0.25">
      <c r="B10" s="16" t="s">
        <v>68</v>
      </c>
      <c r="C10" s="14">
        <v>2143.1999999999998</v>
      </c>
      <c r="D10" s="14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793155.45600000001</v>
      </c>
      <c r="D15" s="13">
        <f>SUM(C10*G9*3)</f>
        <v>198288.864</v>
      </c>
      <c r="E15" s="13">
        <f>SUM(G9*C10*3)</f>
        <v>198288.864</v>
      </c>
      <c r="F15" s="13">
        <f>SUM(G9*C10*3)</f>
        <v>198288.864</v>
      </c>
      <c r="G15" s="30">
        <f>SUM(G9*C10*3)</f>
        <v>198288.864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31">
        <f>SUM(C23:C31)</f>
        <v>793155.45600000001</v>
      </c>
      <c r="D21" s="30">
        <f>SUM(D24:D31)</f>
        <v>198288.864</v>
      </c>
      <c r="E21" s="30">
        <f t="shared" ref="E21:G21" si="0">SUM(E24:E31)</f>
        <v>198288.864</v>
      </c>
      <c r="F21" s="30">
        <f t="shared" si="0"/>
        <v>198288.864</v>
      </c>
      <c r="G21" s="30">
        <f t="shared" si="0"/>
        <v>198288.864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208319.03999999998</v>
      </c>
      <c r="D24" s="18">
        <f>SUM(C10*8.1*3)</f>
        <v>52079.759999999995</v>
      </c>
      <c r="E24" s="18">
        <f>SUM(C10*8.1*3)</f>
        <v>52079.759999999995</v>
      </c>
      <c r="F24" s="18">
        <f>SUM(C10*8.1*3)</f>
        <v>52079.759999999995</v>
      </c>
      <c r="G24" s="23">
        <f>SUM(C10*8.1*3)</f>
        <v>52079.759999999995</v>
      </c>
    </row>
    <row r="25" spans="1:7" x14ac:dyDescent="0.25">
      <c r="A25" s="55" t="s">
        <v>72</v>
      </c>
      <c r="B25" s="57" t="s">
        <v>76</v>
      </c>
      <c r="C25" s="61">
        <f>SUM(D25:G26)</f>
        <v>182857.82399999999</v>
      </c>
      <c r="D25" s="61">
        <f>SUM(C10*7.11*3)</f>
        <v>45714.455999999998</v>
      </c>
      <c r="E25" s="61">
        <f>SUM(C10*7.11*3)</f>
        <v>45714.455999999998</v>
      </c>
      <c r="F25" s="61">
        <f>SUM(C10*7.11*3)</f>
        <v>45714.455999999998</v>
      </c>
      <c r="G25" s="59">
        <f>SUM(C10*7.11*3)</f>
        <v>45714.455999999998</v>
      </c>
    </row>
    <row r="26" spans="1:7" ht="12.75" customHeight="1" x14ac:dyDescent="0.25">
      <c r="A26" s="56"/>
      <c r="B26" s="58"/>
      <c r="C26" s="62"/>
      <c r="D26" s="62"/>
      <c r="E26" s="62"/>
      <c r="F26" s="62"/>
      <c r="G26" s="60"/>
    </row>
    <row r="27" spans="1:7" x14ac:dyDescent="0.25">
      <c r="A27" s="59" t="s">
        <v>73</v>
      </c>
      <c r="B27" s="57" t="s">
        <v>63</v>
      </c>
      <c r="C27" s="59">
        <f>SUM(D27:G28)</f>
        <v>41149.440000000002</v>
      </c>
      <c r="D27" s="59">
        <f>SUM(C10*1.6*3)</f>
        <v>10287.36</v>
      </c>
      <c r="E27" s="59">
        <f>SUM(C10*1.6*3)</f>
        <v>10287.36</v>
      </c>
      <c r="F27" s="59">
        <f>SUM(C10*1.6*3)</f>
        <v>10287.36</v>
      </c>
      <c r="G27" s="59">
        <f>SUM(C10*1.6*3)</f>
        <v>10287.36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4">
        <v>1.4</v>
      </c>
      <c r="B29" s="42" t="s">
        <v>69</v>
      </c>
      <c r="C29" s="35">
        <f>SUM(D29:G29)</f>
        <v>57352.031999999992</v>
      </c>
      <c r="D29" s="35">
        <f>SUM(C10*2.23*3)</f>
        <v>14338.007999999998</v>
      </c>
      <c r="E29" s="35">
        <f>SUM(C10*2.23*3)</f>
        <v>14338.007999999998</v>
      </c>
      <c r="F29" s="35">
        <f>SUM(C10*2.23*3)</f>
        <v>14338.007999999998</v>
      </c>
      <c r="G29" s="35">
        <f>SUM(C10*2.23*3)</f>
        <v>14338.007999999998</v>
      </c>
    </row>
    <row r="30" spans="1:7" ht="28.5" customHeight="1" x14ac:dyDescent="0.25">
      <c r="A30" s="34">
        <v>1.5</v>
      </c>
      <c r="B30" s="42" t="s">
        <v>70</v>
      </c>
      <c r="C30" s="35">
        <f>SUM(D30:G30)</f>
        <v>57094.848000000005</v>
      </c>
      <c r="D30" s="35">
        <f>SUM(C10*2.22*3)</f>
        <v>14273.712000000001</v>
      </c>
      <c r="E30" s="35">
        <f>SUM(C10*2.22*3)</f>
        <v>14273.712000000001</v>
      </c>
      <c r="F30" s="35">
        <f>SUM(C10*2.22*3)</f>
        <v>14273.712000000001</v>
      </c>
      <c r="G30" s="35">
        <f>SUM(C10*2.22*3)</f>
        <v>14273.712000000001</v>
      </c>
    </row>
    <row r="31" spans="1:7" ht="60" x14ac:dyDescent="0.25">
      <c r="A31" s="24">
        <v>1.6</v>
      </c>
      <c r="B31" s="25" t="s">
        <v>64</v>
      </c>
      <c r="C31" s="29">
        <f>SUM(D31+E31+F31+G31)</f>
        <v>246382.272</v>
      </c>
      <c r="D31" s="29">
        <f>SUM(D33:D36)</f>
        <v>61595.567999999999</v>
      </c>
      <c r="E31" s="29">
        <f>SUM(E33:E36)</f>
        <v>61595.567999999999</v>
      </c>
      <c r="F31" s="29">
        <f>SUM(F33:F36)</f>
        <v>61595.567999999999</v>
      </c>
      <c r="G31" s="29">
        <f>SUM(G33:G36)</f>
        <v>61595.567999999999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61209.791999999987</v>
      </c>
      <c r="D33" s="27">
        <f>SUM(C10*2.38*3)</f>
        <v>15302.447999999997</v>
      </c>
      <c r="E33" s="27">
        <f>SUM(C10*2.38*3)</f>
        <v>15302.447999999997</v>
      </c>
      <c r="F33" s="27">
        <f>SUM(C10*2.38*3)</f>
        <v>15302.447999999997</v>
      </c>
      <c r="G33" s="27">
        <f>SUM(C10*2.38*3)</f>
        <v>15302.447999999997</v>
      </c>
    </row>
    <row r="34" spans="1:8" ht="32.25" customHeight="1" x14ac:dyDescent="0.25">
      <c r="A34" s="20"/>
      <c r="B34" s="38" t="s">
        <v>67</v>
      </c>
      <c r="C34" s="29">
        <f>SUM(D34+E34+F34+G34)</f>
        <v>83584.799999999988</v>
      </c>
      <c r="D34" s="27">
        <f>SUM(C10*3.25*3)</f>
        <v>20896.199999999997</v>
      </c>
      <c r="E34" s="27">
        <f>SUM(C10*3.25*3)</f>
        <v>20896.199999999997</v>
      </c>
      <c r="F34" s="27">
        <f>SUM(C10*3.25*3)</f>
        <v>20896.199999999997</v>
      </c>
      <c r="G34" s="27">
        <f>SUM(C10*3.25*3)</f>
        <v>20896.199999999997</v>
      </c>
    </row>
    <row r="35" spans="1:8" x14ac:dyDescent="0.25">
      <c r="A35" s="20"/>
      <c r="B35" s="26" t="s">
        <v>66</v>
      </c>
      <c r="C35" s="29">
        <f>SUM(D35+E35+F35+G35)</f>
        <v>26232.767999999996</v>
      </c>
      <c r="D35" s="27">
        <f>SUM(C10*1.02*3)</f>
        <v>6558.1919999999991</v>
      </c>
      <c r="E35" s="27">
        <f>SUM(C10*1.02*3)</f>
        <v>6558.1919999999991</v>
      </c>
      <c r="F35" s="27">
        <f>SUM(C10*1.02*3)</f>
        <v>6558.1919999999991</v>
      </c>
      <c r="G35" s="27">
        <f>SUM(C10*1.02*3)</f>
        <v>6558.1919999999991</v>
      </c>
    </row>
    <row r="36" spans="1:8" x14ac:dyDescent="0.25">
      <c r="A36" s="20"/>
      <c r="B36" s="1" t="s">
        <v>81</v>
      </c>
      <c r="C36" s="29">
        <f>SUM(D36+E36+F36+G36)</f>
        <v>75354.911999999997</v>
      </c>
      <c r="D36" s="17">
        <f>SUM(C10*2.93*3)</f>
        <v>18838.727999999999</v>
      </c>
      <c r="E36" s="17">
        <f>SUM(C10*2.93*3)</f>
        <v>18838.727999999999</v>
      </c>
      <c r="F36" s="17">
        <f>SUM(C10*2.93*3)</f>
        <v>18838.727999999999</v>
      </c>
      <c r="G36" s="17">
        <f>SUM(C10*2.93*3)</f>
        <v>18838.727999999999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E8:F8"/>
    <mergeCell ref="A18:G18"/>
    <mergeCell ref="D12:G12"/>
    <mergeCell ref="E9:F9"/>
    <mergeCell ref="B37:G37"/>
    <mergeCell ref="G25:G26"/>
    <mergeCell ref="B27:B28"/>
    <mergeCell ref="A27:A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8" workbookViewId="0">
      <selection activeCell="B36" sqref="B36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56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371.6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107868.04800000001</v>
      </c>
      <c r="D15" s="13">
        <f>SUM(C10*G9*3)</f>
        <v>26967.012000000002</v>
      </c>
      <c r="E15" s="13">
        <f>SUM(G9*C10*3)</f>
        <v>26967.012000000002</v>
      </c>
      <c r="F15" s="13">
        <f>SUM(G9*C10*3)</f>
        <v>26967.012000000002</v>
      </c>
      <c r="G15" s="30">
        <f>SUM(G9*C10*3)</f>
        <v>26967.012000000002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107868.04800000001</v>
      </c>
      <c r="D21" s="30">
        <f>SUM(D24:D31)</f>
        <v>26967.012000000002</v>
      </c>
      <c r="E21" s="30">
        <f t="shared" ref="E21:G21" si="0">SUM(E24:E31)</f>
        <v>26967.012000000002</v>
      </c>
      <c r="F21" s="30">
        <f t="shared" si="0"/>
        <v>26967.012000000002</v>
      </c>
      <c r="G21" s="30">
        <f t="shared" si="0"/>
        <v>26967.012000000002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36119.520000000004</v>
      </c>
      <c r="D24" s="18">
        <f>SUM(C10*8.1*3)</f>
        <v>9029.880000000001</v>
      </c>
      <c r="E24" s="18">
        <f>SUM(C10*8.1*3)</f>
        <v>9029.880000000001</v>
      </c>
      <c r="F24" s="18">
        <f>SUM(C10*8.1*3)</f>
        <v>9029.880000000001</v>
      </c>
      <c r="G24" s="23">
        <f>SUM(C10*8.1*3)</f>
        <v>9029.880000000001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31704.912000000004</v>
      </c>
      <c r="D25" s="61">
        <f>SUM(C10*7.11*3)</f>
        <v>7926.228000000001</v>
      </c>
      <c r="E25" s="61">
        <f>SUM(C10*7.11*3)</f>
        <v>7926.228000000001</v>
      </c>
      <c r="F25" s="61">
        <f>SUM(C10*7.11*3)</f>
        <v>7926.228000000001</v>
      </c>
      <c r="G25" s="59">
        <f>SUM(C10*7.11*3)</f>
        <v>7926.228000000001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7134.7200000000012</v>
      </c>
      <c r="D27" s="59">
        <f>SUM(C10*1.6*3)</f>
        <v>1783.6800000000003</v>
      </c>
      <c r="E27" s="59">
        <f>SUM(C10*1.6*3)</f>
        <v>1783.6800000000003</v>
      </c>
      <c r="F27" s="59">
        <f>SUM(C10*1.6*3)</f>
        <v>1783.6800000000003</v>
      </c>
      <c r="G27" s="59">
        <f>SUM(C10*1.6*3)</f>
        <v>1783.6800000000003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9944.0159999999996</v>
      </c>
      <c r="D29" s="44">
        <f>SUM(C10*2.23*3)</f>
        <v>2486.0039999999999</v>
      </c>
      <c r="E29" s="44">
        <f>SUM(C10*2.23*3)</f>
        <v>2486.0039999999999</v>
      </c>
      <c r="F29" s="44">
        <f>SUM(C10*2.23*3)</f>
        <v>2486.0039999999999</v>
      </c>
      <c r="G29" s="44">
        <f>SUM(C10*2.23*3)</f>
        <v>2486.0039999999999</v>
      </c>
    </row>
    <row r="30" spans="1:7" ht="38.25" x14ac:dyDescent="0.25">
      <c r="A30" s="36">
        <v>1.5</v>
      </c>
      <c r="B30" s="45" t="s">
        <v>70</v>
      </c>
      <c r="C30" s="44">
        <f>SUM(D30:G30)</f>
        <v>9899.4240000000009</v>
      </c>
      <c r="D30" s="44">
        <f>SUM(C10*2.22*3)</f>
        <v>2474.8560000000002</v>
      </c>
      <c r="E30" s="44">
        <f>SUM(C10*2.22*3)</f>
        <v>2474.8560000000002</v>
      </c>
      <c r="F30" s="44">
        <f>SUM(C10*2.22*3)</f>
        <v>2474.8560000000002</v>
      </c>
      <c r="G30" s="44">
        <f>SUM(C10*2.22*3)</f>
        <v>2474.8560000000002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13065.456000000002</v>
      </c>
      <c r="D31" s="29">
        <f>SUM(D33:D33)</f>
        <v>3266.3640000000005</v>
      </c>
      <c r="E31" s="29">
        <f>SUM(E33:E33)</f>
        <v>3266.3640000000005</v>
      </c>
      <c r="F31" s="29">
        <f>SUM(F33:F33)</f>
        <v>3266.3640000000005</v>
      </c>
      <c r="G31" s="29">
        <f>SUM(G33:G33)</f>
        <v>3266.3640000000005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1" t="s">
        <v>81</v>
      </c>
      <c r="C33" s="29">
        <f>SUM(D33+E33+F33+G33)</f>
        <v>13065.456000000002</v>
      </c>
      <c r="D33" s="17">
        <f>SUM(C10*2.93*3)</f>
        <v>3266.3640000000005</v>
      </c>
      <c r="E33" s="17">
        <f>SUM(C10*2.93*3)</f>
        <v>3266.3640000000005</v>
      </c>
      <c r="F33" s="17">
        <f>SUM(C10*2.93*3)</f>
        <v>3266.3640000000005</v>
      </c>
      <c r="G33" s="17">
        <f>SUM(C10*2.93*3)</f>
        <v>3266.3640000000005</v>
      </c>
    </row>
    <row r="34" spans="1:8" ht="32.25" customHeight="1" x14ac:dyDescent="0.25">
      <c r="A34" s="28"/>
      <c r="B34" s="48" t="s">
        <v>83</v>
      </c>
      <c r="C34" s="48"/>
      <c r="D34" s="48"/>
      <c r="E34" s="48"/>
      <c r="F34" s="48"/>
      <c r="G34" s="48"/>
      <c r="H34" s="28"/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  <row r="36" spans="1:8" x14ac:dyDescent="0.25">
      <c r="A36" s="28"/>
      <c r="B36" s="37"/>
      <c r="C36" s="28"/>
      <c r="D36" s="28"/>
      <c r="E36" s="28"/>
      <c r="F36" s="28"/>
      <c r="G36" s="28"/>
      <c r="H36" s="28"/>
    </row>
    <row r="37" spans="1:8" ht="15" customHeight="1" x14ac:dyDescent="0.25">
      <c r="A37" s="28"/>
      <c r="B37" s="28"/>
      <c r="C37" s="28"/>
      <c r="D37" s="28"/>
      <c r="E37" s="28"/>
      <c r="F37" s="28"/>
      <c r="G37" s="2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</sheetData>
  <mergeCells count="25">
    <mergeCell ref="D25:D26"/>
    <mergeCell ref="E25:E26"/>
    <mergeCell ref="F25:F26"/>
    <mergeCell ref="E9:F9"/>
    <mergeCell ref="B34:G34"/>
    <mergeCell ref="A25:A26"/>
    <mergeCell ref="E8:F8"/>
    <mergeCell ref="D12:G12"/>
    <mergeCell ref="A18:G18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  <mergeCell ref="C7:D7"/>
    <mergeCell ref="E1:G1"/>
    <mergeCell ref="E2:G2"/>
    <mergeCell ref="C4:D4"/>
    <mergeCell ref="B5:G5"/>
    <mergeCell ref="B6:G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5" workbookViewId="0">
      <selection activeCell="A7" sqref="A7:G34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55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370.5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107548.74</v>
      </c>
      <c r="D15" s="13">
        <f>SUM(C10*G9*3)</f>
        <v>26887.185000000001</v>
      </c>
      <c r="E15" s="13">
        <f>SUM(G9*C10*3)</f>
        <v>26887.185000000001</v>
      </c>
      <c r="F15" s="13">
        <f>SUM(G9*C10*3)</f>
        <v>26887.185000000001</v>
      </c>
      <c r="G15" s="30">
        <f>SUM(G9*C10*3)</f>
        <v>26887.185000000001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107548.74</v>
      </c>
      <c r="D21" s="30">
        <f>SUM(D24:D31)</f>
        <v>26887.185000000001</v>
      </c>
      <c r="E21" s="30">
        <f t="shared" ref="E21:G21" si="0">SUM(E24:E31)</f>
        <v>26887.185000000001</v>
      </c>
      <c r="F21" s="30">
        <f t="shared" si="0"/>
        <v>26887.185000000001</v>
      </c>
      <c r="G21" s="30">
        <f t="shared" si="0"/>
        <v>26887.185000000001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36012.6</v>
      </c>
      <c r="D24" s="18">
        <f>SUM(C10*8.1*3)</f>
        <v>9003.15</v>
      </c>
      <c r="E24" s="18">
        <f>SUM(C10*8.1*3)</f>
        <v>9003.15</v>
      </c>
      <c r="F24" s="18">
        <f>SUM(C10*8.1*3)</f>
        <v>9003.15</v>
      </c>
      <c r="G24" s="23">
        <f>SUM(C10*8.1*3)</f>
        <v>9003.15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31611.06</v>
      </c>
      <c r="D25" s="61">
        <f>SUM(C10*7.11*3)</f>
        <v>7902.7650000000003</v>
      </c>
      <c r="E25" s="61">
        <f>SUM(C10*7.11*3)</f>
        <v>7902.7650000000003</v>
      </c>
      <c r="F25" s="61">
        <f>SUM(C10*7.11*3)</f>
        <v>7902.7650000000003</v>
      </c>
      <c r="G25" s="59">
        <f>SUM(C10*7.11*3)</f>
        <v>7902.7650000000003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7113.6</v>
      </c>
      <c r="D27" s="59">
        <f>SUM(C10*1.6*3)</f>
        <v>1778.4</v>
      </c>
      <c r="E27" s="59">
        <f>SUM(C10*1.6*3)</f>
        <v>1778.4</v>
      </c>
      <c r="F27" s="59">
        <f>SUM(C10*1.6*3)</f>
        <v>1778.4</v>
      </c>
      <c r="G27" s="59">
        <f>SUM(C10*1.6*3)</f>
        <v>1778.4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9914.58</v>
      </c>
      <c r="D29" s="44">
        <f>SUM(C10*2.23*3)</f>
        <v>2478.645</v>
      </c>
      <c r="E29" s="44">
        <f>SUM(C10*2.23*3)</f>
        <v>2478.645</v>
      </c>
      <c r="F29" s="44">
        <f>SUM(C10*2.23*3)</f>
        <v>2478.645</v>
      </c>
      <c r="G29" s="44">
        <f>SUM(C10*2.23*3)</f>
        <v>2478.645</v>
      </c>
    </row>
    <row r="30" spans="1:7" ht="38.25" x14ac:dyDescent="0.25">
      <c r="A30" s="36">
        <v>1.5</v>
      </c>
      <c r="B30" s="45" t="s">
        <v>70</v>
      </c>
      <c r="C30" s="44">
        <f>SUM(D30:G30)</f>
        <v>9870.1200000000008</v>
      </c>
      <c r="D30" s="44">
        <f>SUM(C10*2.22*3)</f>
        <v>2467.5300000000002</v>
      </c>
      <c r="E30" s="44">
        <f>SUM(C10*2.22*3)</f>
        <v>2467.5300000000002</v>
      </c>
      <c r="F30" s="44">
        <f>SUM(C10*2.22*3)</f>
        <v>2467.5300000000002</v>
      </c>
      <c r="G30" s="44">
        <f>SUM(C10*2.22*3)</f>
        <v>2467.5300000000002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13026.78</v>
      </c>
      <c r="D31" s="29">
        <f>SUM(D33:D33)</f>
        <v>3256.6950000000002</v>
      </c>
      <c r="E31" s="29">
        <f>SUM(E33:E33)</f>
        <v>3256.6950000000002</v>
      </c>
      <c r="F31" s="29">
        <f>SUM(F33:F33)</f>
        <v>3256.6950000000002</v>
      </c>
      <c r="G31" s="29">
        <f>SUM(G33:G33)</f>
        <v>3256.6950000000002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1" t="s">
        <v>81</v>
      </c>
      <c r="C33" s="29">
        <f>SUM(D33+E33+F33+G33)</f>
        <v>13026.78</v>
      </c>
      <c r="D33" s="17">
        <f>SUM(C10*2.93*3)</f>
        <v>3256.6950000000002</v>
      </c>
      <c r="E33" s="17">
        <f>SUM(C10*2.93*3)</f>
        <v>3256.6950000000002</v>
      </c>
      <c r="F33" s="17">
        <f>SUM(C10*2.93*3)</f>
        <v>3256.6950000000002</v>
      </c>
      <c r="G33" s="17">
        <f>SUM(C10*2.93*3)</f>
        <v>3256.6950000000002</v>
      </c>
      <c r="H33" s="28"/>
    </row>
    <row r="34" spans="1:8" ht="24.75" customHeight="1" x14ac:dyDescent="0.25">
      <c r="A34" s="28"/>
      <c r="B34" s="48" t="s">
        <v>83</v>
      </c>
      <c r="C34" s="48"/>
      <c r="D34" s="48"/>
      <c r="E34" s="48"/>
      <c r="F34" s="48"/>
      <c r="G34" s="48"/>
      <c r="H34" s="28"/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</sheetData>
  <mergeCells count="25">
    <mergeCell ref="D25:D26"/>
    <mergeCell ref="E25:E26"/>
    <mergeCell ref="F25:F26"/>
    <mergeCell ref="E9:F9"/>
    <mergeCell ref="B34:G34"/>
    <mergeCell ref="C7:D7"/>
    <mergeCell ref="E1:G1"/>
    <mergeCell ref="E2:G2"/>
    <mergeCell ref="C4:D4"/>
    <mergeCell ref="B5:G5"/>
    <mergeCell ref="B6:G6"/>
    <mergeCell ref="E8:F8"/>
    <mergeCell ref="D12:G12"/>
    <mergeCell ref="A18:G18"/>
    <mergeCell ref="A25:A26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5" workbookViewId="0">
      <selection activeCell="A33" sqref="A33:XFD35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54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385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111757.79999999999</v>
      </c>
      <c r="D15" s="13">
        <f>SUM(C10*G9*3)</f>
        <v>27939.449999999997</v>
      </c>
      <c r="E15" s="13">
        <f>SUM(G9*C10*3)</f>
        <v>27939.449999999997</v>
      </c>
      <c r="F15" s="13">
        <f>SUM(G9*C10*3)</f>
        <v>27939.449999999997</v>
      </c>
      <c r="G15" s="30">
        <f>SUM(G9*C10*3)</f>
        <v>27939.449999999997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111757.79999999999</v>
      </c>
      <c r="D21" s="30">
        <f>SUM(D24:D31)</f>
        <v>27939.449999999997</v>
      </c>
      <c r="E21" s="30">
        <f t="shared" ref="E21:G21" si="0">SUM(E24:E31)</f>
        <v>27939.449999999997</v>
      </c>
      <c r="F21" s="30">
        <f t="shared" si="0"/>
        <v>27939.449999999997</v>
      </c>
      <c r="G21" s="30">
        <f t="shared" si="0"/>
        <v>27939.449999999997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37422</v>
      </c>
      <c r="D24" s="18">
        <f>SUM(C10*8.1*3)</f>
        <v>9355.5</v>
      </c>
      <c r="E24" s="18">
        <f>SUM(C10*8.1*3)</f>
        <v>9355.5</v>
      </c>
      <c r="F24" s="18">
        <f>SUM(C10*8.1*3)</f>
        <v>9355.5</v>
      </c>
      <c r="G24" s="23">
        <f>SUM(C10*8.1*3)</f>
        <v>9355.5</v>
      </c>
    </row>
    <row r="25" spans="1:7" x14ac:dyDescent="0.25">
      <c r="A25" s="55" t="s">
        <v>72</v>
      </c>
      <c r="B25" s="57" t="s">
        <v>76</v>
      </c>
      <c r="C25" s="61">
        <f>SUM(D25:G26)</f>
        <v>32848.199999999997</v>
      </c>
      <c r="D25" s="61">
        <f>SUM(C10*7.11*3)</f>
        <v>8212.0499999999993</v>
      </c>
      <c r="E25" s="61">
        <f>SUM(C10*7.11*3)</f>
        <v>8212.0499999999993</v>
      </c>
      <c r="F25" s="61">
        <f>SUM(C10*7.11*3)</f>
        <v>8212.0499999999993</v>
      </c>
      <c r="G25" s="59">
        <f>SUM(C10*7.11*3)</f>
        <v>8212.0499999999993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7392</v>
      </c>
      <c r="D27" s="59">
        <f>SUM(C10*1.6*3)</f>
        <v>1848</v>
      </c>
      <c r="E27" s="59">
        <f>SUM(C10*1.6*3)</f>
        <v>1848</v>
      </c>
      <c r="F27" s="59">
        <f>SUM(C10*1.6*3)</f>
        <v>1848</v>
      </c>
      <c r="G27" s="59">
        <f>SUM(C10*1.6*3)</f>
        <v>1848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15" customHeight="1" x14ac:dyDescent="0.25">
      <c r="A29" s="36">
        <v>1.4</v>
      </c>
      <c r="B29" s="45" t="s">
        <v>69</v>
      </c>
      <c r="C29" s="44">
        <f>SUM(D29:G29)</f>
        <v>10302.599999999999</v>
      </c>
      <c r="D29" s="44">
        <f>SUM(C10*2.23*3)</f>
        <v>2575.6499999999996</v>
      </c>
      <c r="E29" s="44">
        <f>SUM(C10*2.23*3)</f>
        <v>2575.6499999999996</v>
      </c>
      <c r="F29" s="44">
        <f>SUM(C10*2.23*3)</f>
        <v>2575.6499999999996</v>
      </c>
      <c r="G29" s="44">
        <f>SUM(C10*2.23*3)</f>
        <v>2575.6499999999996</v>
      </c>
    </row>
    <row r="30" spans="1:7" ht="28.5" customHeight="1" x14ac:dyDescent="0.25">
      <c r="A30" s="36">
        <v>1.5</v>
      </c>
      <c r="B30" s="45" t="s">
        <v>70</v>
      </c>
      <c r="C30" s="44">
        <f>SUM(D30:G30)</f>
        <v>10256.400000000001</v>
      </c>
      <c r="D30" s="44">
        <f>SUM(C10*2.22*3)</f>
        <v>2564.1000000000004</v>
      </c>
      <c r="E30" s="44">
        <f>SUM(C10*2.22*3)</f>
        <v>2564.1000000000004</v>
      </c>
      <c r="F30" s="44">
        <f>SUM(C10*2.22*3)</f>
        <v>2564.1000000000004</v>
      </c>
      <c r="G30" s="44">
        <f>SUM(C10*2.22*3)</f>
        <v>2564.1000000000004</v>
      </c>
    </row>
    <row r="31" spans="1:7" ht="28.5" customHeight="1" x14ac:dyDescent="0.25">
      <c r="A31" s="24">
        <v>1.6</v>
      </c>
      <c r="B31" s="25" t="s">
        <v>64</v>
      </c>
      <c r="C31" s="29">
        <f>SUM(D31+E31+F31+G31)</f>
        <v>13536.599999999999</v>
      </c>
      <c r="D31" s="29">
        <f>SUM(D33:D33)</f>
        <v>3384.1499999999996</v>
      </c>
      <c r="E31" s="29">
        <f>SUM(E33:E33)</f>
        <v>3384.1499999999996</v>
      </c>
      <c r="F31" s="29">
        <f>SUM(F33:F33)</f>
        <v>3384.1499999999996</v>
      </c>
      <c r="G31" s="29">
        <f>SUM(G33:G33)</f>
        <v>3384.1499999999996</v>
      </c>
    </row>
    <row r="32" spans="1:7" ht="28.5" customHeight="1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1" t="s">
        <v>81</v>
      </c>
      <c r="C33" s="29">
        <f>SUM(D33+E33+F33+G33)</f>
        <v>13536.599999999999</v>
      </c>
      <c r="D33" s="17">
        <f>SUM(C10*2.93*3)</f>
        <v>3384.1499999999996</v>
      </c>
      <c r="E33" s="17">
        <f>SUM(C10*2.93*3)</f>
        <v>3384.1499999999996</v>
      </c>
      <c r="F33" s="17">
        <f>SUM(C10*2.93*3)</f>
        <v>3384.1499999999996</v>
      </c>
      <c r="G33" s="17">
        <f>SUM(C10*2.93*3)</f>
        <v>3384.1499999999996</v>
      </c>
      <c r="H33" s="28"/>
    </row>
    <row r="34" spans="1:8" ht="23.25" customHeight="1" x14ac:dyDescent="0.25">
      <c r="A34" s="28"/>
      <c r="B34" s="48" t="s">
        <v>83</v>
      </c>
      <c r="C34" s="48"/>
      <c r="D34" s="48"/>
      <c r="E34" s="48"/>
      <c r="F34" s="48"/>
      <c r="G34" s="48"/>
      <c r="H34" s="28"/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  <row r="36" spans="1:8" x14ac:dyDescent="0.25">
      <c r="A36" s="28"/>
      <c r="B36" s="28"/>
      <c r="C36" s="28"/>
      <c r="D36" s="28"/>
      <c r="E36" s="28"/>
      <c r="F36" s="28"/>
      <c r="G36" s="28"/>
      <c r="H36" s="28"/>
    </row>
  </sheetData>
  <mergeCells count="25">
    <mergeCell ref="D27:D28"/>
    <mergeCell ref="E27:E28"/>
    <mergeCell ref="F27:F28"/>
    <mergeCell ref="G27:G28"/>
    <mergeCell ref="B34:G34"/>
    <mergeCell ref="E9:F9"/>
    <mergeCell ref="C7:D7"/>
    <mergeCell ref="E1:G1"/>
    <mergeCell ref="E2:G2"/>
    <mergeCell ref="C4:D4"/>
    <mergeCell ref="B5:G5"/>
    <mergeCell ref="B6:G6"/>
    <mergeCell ref="E8:F8"/>
    <mergeCell ref="D12:G12"/>
    <mergeCell ref="A18:G18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2" workbookViewId="0">
      <selection activeCell="F48" sqref="F48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53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24.19</v>
      </c>
    </row>
    <row r="10" spans="1:7" x14ac:dyDescent="0.25">
      <c r="B10" s="16" t="s">
        <v>68</v>
      </c>
      <c r="C10" s="43">
        <v>376.7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109348.476</v>
      </c>
      <c r="D15" s="13">
        <f>SUM(C10*G9*3)</f>
        <v>27337.118999999999</v>
      </c>
      <c r="E15" s="13">
        <f>SUM(G9*C10*3)</f>
        <v>27337.118999999999</v>
      </c>
      <c r="F15" s="13">
        <f>SUM(G9*C10*3)</f>
        <v>27337.118999999999</v>
      </c>
      <c r="G15" s="30">
        <f>SUM(G9*C10*3)</f>
        <v>27337.118999999999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109348.476</v>
      </c>
      <c r="D21" s="30">
        <f>SUM(D24:D31)</f>
        <v>27337.118999999999</v>
      </c>
      <c r="E21" s="30">
        <f t="shared" ref="E21:G21" si="0">SUM(E24:E31)</f>
        <v>27337.118999999999</v>
      </c>
      <c r="F21" s="30">
        <f t="shared" si="0"/>
        <v>27337.118999999999</v>
      </c>
      <c r="G21" s="30">
        <f t="shared" si="0"/>
        <v>27337.118999999999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36615.24</v>
      </c>
      <c r="D24" s="18">
        <f>SUM(C10*8.1*3)</f>
        <v>9153.81</v>
      </c>
      <c r="E24" s="18">
        <f>SUM(C10*8.1*3)</f>
        <v>9153.81</v>
      </c>
      <c r="F24" s="18">
        <f>SUM(C10*8.1*3)</f>
        <v>9153.81</v>
      </c>
      <c r="G24" s="23">
        <f>SUM(C10*8.1*3)</f>
        <v>9153.81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32140.044000000002</v>
      </c>
      <c r="D25" s="61">
        <f>SUM(C10*7.11*3)</f>
        <v>8035.0110000000004</v>
      </c>
      <c r="E25" s="61">
        <f>SUM(C10*7.11*3)</f>
        <v>8035.0110000000004</v>
      </c>
      <c r="F25" s="61">
        <f>SUM(C10*7.11*3)</f>
        <v>8035.0110000000004</v>
      </c>
      <c r="G25" s="59">
        <f>SUM(C10*7.11*3)</f>
        <v>8035.0110000000004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7232.64</v>
      </c>
      <c r="D27" s="59">
        <f>SUM(C10*1.6*3)</f>
        <v>1808.16</v>
      </c>
      <c r="E27" s="59">
        <f>SUM(C10*1.6*3)</f>
        <v>1808.16</v>
      </c>
      <c r="F27" s="59">
        <f>SUM(C10*1.6*3)</f>
        <v>1808.16</v>
      </c>
      <c r="G27" s="59">
        <f>SUM(C10*1.6*3)</f>
        <v>1808.16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10080.491999999998</v>
      </c>
      <c r="D29" s="44">
        <f>SUM(C10*2.23*3)</f>
        <v>2520.1229999999996</v>
      </c>
      <c r="E29" s="44">
        <f>SUM(C10*2.23*3)</f>
        <v>2520.1229999999996</v>
      </c>
      <c r="F29" s="44">
        <f>SUM(C10*2.23*3)</f>
        <v>2520.1229999999996</v>
      </c>
      <c r="G29" s="44">
        <f>SUM(C10*2.23*3)</f>
        <v>2520.1229999999996</v>
      </c>
    </row>
    <row r="30" spans="1:7" ht="38.25" x14ac:dyDescent="0.25">
      <c r="A30" s="36">
        <v>1.5</v>
      </c>
      <c r="B30" s="45" t="s">
        <v>70</v>
      </c>
      <c r="C30" s="44">
        <f>SUM(D30:G30)</f>
        <v>10035.288</v>
      </c>
      <c r="D30" s="44">
        <f>SUM(C10*2.22*3)</f>
        <v>2508.8220000000001</v>
      </c>
      <c r="E30" s="44">
        <f>SUM(C10*2.22*3)</f>
        <v>2508.8220000000001</v>
      </c>
      <c r="F30" s="44">
        <f>SUM(C10*2.22*3)</f>
        <v>2508.8220000000001</v>
      </c>
      <c r="G30" s="44">
        <f>SUM(C10*2.22*3)</f>
        <v>2508.8220000000001</v>
      </c>
    </row>
    <row r="31" spans="1:7" ht="60" x14ac:dyDescent="0.25">
      <c r="A31" s="24">
        <v>1.6</v>
      </c>
      <c r="B31" s="25" t="s">
        <v>64</v>
      </c>
      <c r="C31" s="29">
        <f>SUM(D31+E31+F31+G31)</f>
        <v>13244.772000000001</v>
      </c>
      <c r="D31" s="29">
        <f>SUM(D33:D33)</f>
        <v>3311.1930000000002</v>
      </c>
      <c r="E31" s="29">
        <f>SUM(E33:E33)</f>
        <v>3311.1930000000002</v>
      </c>
      <c r="F31" s="29">
        <f>SUM(F33:F33)</f>
        <v>3311.1930000000002</v>
      </c>
      <c r="G31" s="29">
        <f>SUM(G33:G33)</f>
        <v>3311.1930000000002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1" t="s">
        <v>81</v>
      </c>
      <c r="C33" s="29">
        <f>SUM(D33+E33+F33+G33)</f>
        <v>13244.772000000001</v>
      </c>
      <c r="D33" s="17">
        <f>SUM(C10*2.93*3)</f>
        <v>3311.1930000000002</v>
      </c>
      <c r="E33" s="17">
        <f>SUM(C10*2.93*3)</f>
        <v>3311.1930000000002</v>
      </c>
      <c r="F33" s="17">
        <f>SUM(C10*2.93*3)</f>
        <v>3311.1930000000002</v>
      </c>
      <c r="G33" s="17">
        <f>SUM(C10*2.93*3)</f>
        <v>3311.1930000000002</v>
      </c>
      <c r="H33" s="28"/>
    </row>
    <row r="34" spans="1:8" ht="26.25" customHeight="1" x14ac:dyDescent="0.25">
      <c r="A34" s="28"/>
      <c r="B34" s="48" t="s">
        <v>83</v>
      </c>
      <c r="C34" s="48"/>
      <c r="D34" s="48"/>
      <c r="E34" s="48"/>
      <c r="F34" s="48"/>
      <c r="G34" s="48"/>
      <c r="H34" s="28"/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</sheetData>
  <mergeCells count="25">
    <mergeCell ref="D25:D26"/>
    <mergeCell ref="E25:E26"/>
    <mergeCell ref="F25:F26"/>
    <mergeCell ref="E9:F9"/>
    <mergeCell ref="B34:G34"/>
    <mergeCell ref="C7:D7"/>
    <mergeCell ref="E1:G1"/>
    <mergeCell ref="E2:G2"/>
    <mergeCell ref="C4:D4"/>
    <mergeCell ref="B5:G5"/>
    <mergeCell ref="B6:G6"/>
    <mergeCell ref="E8:F8"/>
    <mergeCell ref="D12:G12"/>
    <mergeCell ref="A18:G18"/>
    <mergeCell ref="A25:A26"/>
    <mergeCell ref="G25:G26"/>
    <mergeCell ref="A27:A28"/>
    <mergeCell ref="B27:B28"/>
    <mergeCell ref="C27:C28"/>
    <mergeCell ref="D27:D28"/>
    <mergeCell ref="E27:E28"/>
    <mergeCell ref="F27:F28"/>
    <mergeCell ref="G27:G28"/>
    <mergeCell ref="B25:B26"/>
    <mergeCell ref="C25:C26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9" workbookViewId="0">
      <selection activeCell="L20" sqref="L20"/>
    </sheetView>
  </sheetViews>
  <sheetFormatPr defaultRowHeight="15" x14ac:dyDescent="0.25"/>
  <cols>
    <col min="1" max="1" width="4.28515625" customWidth="1"/>
    <col min="2" max="2" width="32.140625" customWidth="1"/>
    <col min="3" max="3" width="10.42578125" customWidth="1"/>
    <col min="4" max="4" width="10.140625" customWidth="1"/>
    <col min="5" max="6" width="10" customWidth="1"/>
    <col min="7" max="7" width="11.7109375" customWidth="1"/>
  </cols>
  <sheetData>
    <row r="1" spans="1:7" x14ac:dyDescent="0.25">
      <c r="E1" s="52" t="s">
        <v>0</v>
      </c>
      <c r="F1" s="53"/>
      <c r="G1" s="53"/>
    </row>
    <row r="2" spans="1:7" x14ac:dyDescent="0.25">
      <c r="E2" s="52" t="s">
        <v>78</v>
      </c>
      <c r="F2" s="54"/>
      <c r="G2" s="54"/>
    </row>
    <row r="4" spans="1:7" x14ac:dyDescent="0.25">
      <c r="C4" s="47" t="s">
        <v>1</v>
      </c>
      <c r="D4" s="47"/>
    </row>
    <row r="5" spans="1:7" x14ac:dyDescent="0.25">
      <c r="B5" s="54" t="s">
        <v>2</v>
      </c>
      <c r="C5" s="54"/>
      <c r="D5" s="54"/>
      <c r="E5" s="54"/>
      <c r="F5" s="54"/>
      <c r="G5" s="54"/>
    </row>
    <row r="6" spans="1:7" x14ac:dyDescent="0.25">
      <c r="B6" s="54" t="s">
        <v>85</v>
      </c>
      <c r="C6" s="54"/>
      <c r="D6" s="54"/>
      <c r="E6" s="54"/>
      <c r="F6" s="54"/>
      <c r="G6" s="54"/>
    </row>
    <row r="7" spans="1:7" x14ac:dyDescent="0.25">
      <c r="C7" s="47" t="s">
        <v>79</v>
      </c>
      <c r="D7" s="47"/>
    </row>
    <row r="8" spans="1:7" ht="17.25" x14ac:dyDescent="0.25">
      <c r="C8" s="46"/>
      <c r="D8" s="46"/>
      <c r="E8" s="47" t="s">
        <v>18</v>
      </c>
      <c r="F8" s="47"/>
      <c r="G8" s="46"/>
    </row>
    <row r="9" spans="1:7" ht="17.25" x14ac:dyDescent="0.25">
      <c r="C9" s="46" t="s">
        <v>77</v>
      </c>
      <c r="D9" s="46"/>
      <c r="E9" s="47" t="s">
        <v>80</v>
      </c>
      <c r="F9" s="47"/>
      <c r="G9" s="46">
        <v>30.84</v>
      </c>
    </row>
    <row r="10" spans="1:7" x14ac:dyDescent="0.25">
      <c r="B10" s="16" t="s">
        <v>68</v>
      </c>
      <c r="C10" s="43">
        <v>1959</v>
      </c>
      <c r="D10" s="46"/>
      <c r="E10" s="32"/>
      <c r="F10" s="32"/>
      <c r="G10" s="32"/>
    </row>
    <row r="12" spans="1:7" x14ac:dyDescent="0.25">
      <c r="A12" s="6"/>
      <c r="B12" s="6"/>
      <c r="C12" s="7" t="s">
        <v>4</v>
      </c>
      <c r="D12" s="49" t="s">
        <v>5</v>
      </c>
      <c r="E12" s="50"/>
      <c r="F12" s="50"/>
      <c r="G12" s="51"/>
    </row>
    <row r="13" spans="1:7" x14ac:dyDescent="0.25">
      <c r="A13" s="8"/>
      <c r="B13" s="8"/>
      <c r="C13" s="9" t="s">
        <v>84</v>
      </c>
      <c r="D13" s="10" t="s">
        <v>6</v>
      </c>
      <c r="E13" s="10" t="s">
        <v>7</v>
      </c>
      <c r="F13" s="10" t="s">
        <v>8</v>
      </c>
      <c r="G13" s="10" t="s">
        <v>9</v>
      </c>
    </row>
    <row r="14" spans="1:7" x14ac:dyDescent="0.25">
      <c r="A14" s="2"/>
      <c r="B14" s="6" t="s">
        <v>10</v>
      </c>
      <c r="C14" s="4"/>
      <c r="D14" s="4"/>
      <c r="E14" s="4"/>
      <c r="F14" s="4"/>
      <c r="G14" s="4"/>
    </row>
    <row r="15" spans="1:7" x14ac:dyDescent="0.25">
      <c r="A15" s="13">
        <v>1</v>
      </c>
      <c r="B15" s="12" t="s">
        <v>11</v>
      </c>
      <c r="C15" s="13">
        <f>SUM(D15:G15)</f>
        <v>724986.72</v>
      </c>
      <c r="D15" s="13">
        <f>SUM(C10*G9*3)</f>
        <v>181246.68</v>
      </c>
      <c r="E15" s="13">
        <f>SUM(G9*C10*3)</f>
        <v>181246.68</v>
      </c>
      <c r="F15" s="13">
        <f>SUM(G9*C10*3)</f>
        <v>181246.68</v>
      </c>
      <c r="G15" s="30">
        <f>SUM(G9*C10*3)</f>
        <v>181246.68</v>
      </c>
    </row>
    <row r="16" spans="1:7" x14ac:dyDescent="0.25">
      <c r="A16" s="11"/>
      <c r="B16" s="12" t="s">
        <v>12</v>
      </c>
      <c r="C16" s="13"/>
      <c r="D16" s="13"/>
      <c r="E16" s="13"/>
      <c r="F16" s="13"/>
      <c r="G16" s="13"/>
    </row>
    <row r="17" spans="1:7" x14ac:dyDescent="0.25">
      <c r="A17" s="3"/>
      <c r="B17" s="8" t="s">
        <v>13</v>
      </c>
      <c r="C17" s="5"/>
      <c r="D17" s="5"/>
      <c r="E17" s="5"/>
      <c r="F17" s="5"/>
      <c r="G17" s="5"/>
    </row>
    <row r="18" spans="1:7" x14ac:dyDescent="0.25">
      <c r="A18" s="49" t="s">
        <v>14</v>
      </c>
      <c r="B18" s="50"/>
      <c r="C18" s="50"/>
      <c r="D18" s="50"/>
      <c r="E18" s="50"/>
      <c r="F18" s="50"/>
      <c r="G18" s="51"/>
    </row>
    <row r="19" spans="1:7" x14ac:dyDescent="0.25">
      <c r="A19" s="11">
        <v>1</v>
      </c>
      <c r="B19" s="12" t="s">
        <v>15</v>
      </c>
      <c r="C19" s="11"/>
      <c r="D19" s="11"/>
      <c r="E19" s="11"/>
      <c r="F19" s="11"/>
      <c r="G19" s="11"/>
    </row>
    <row r="20" spans="1:7" x14ac:dyDescent="0.25">
      <c r="A20" s="19"/>
      <c r="B20" s="8" t="s">
        <v>16</v>
      </c>
      <c r="C20" s="3"/>
      <c r="D20" s="3"/>
      <c r="E20" s="3"/>
      <c r="F20" s="3"/>
      <c r="G20" s="3"/>
    </row>
    <row r="21" spans="1:7" x14ac:dyDescent="0.25">
      <c r="A21" s="20"/>
      <c r="B21" s="15" t="s">
        <v>17</v>
      </c>
      <c r="C21" s="63">
        <f>SUM(C23:C31)</f>
        <v>724986.72</v>
      </c>
      <c r="D21" s="30">
        <f>SUM(D24:D31)</f>
        <v>181246.68</v>
      </c>
      <c r="E21" s="30">
        <f t="shared" ref="E21:G21" si="0">SUM(E24:E31)</f>
        <v>181246.68</v>
      </c>
      <c r="F21" s="30">
        <f t="shared" si="0"/>
        <v>181246.68</v>
      </c>
      <c r="G21" s="30">
        <f t="shared" si="0"/>
        <v>181246.68</v>
      </c>
    </row>
    <row r="22" spans="1:7" x14ac:dyDescent="0.25">
      <c r="A22" s="20"/>
      <c r="B22" s="39" t="s">
        <v>19</v>
      </c>
      <c r="C22" s="1"/>
      <c r="D22" s="1"/>
      <c r="E22" s="1"/>
      <c r="F22" s="1"/>
      <c r="G22" s="1"/>
    </row>
    <row r="23" spans="1:7" x14ac:dyDescent="0.25">
      <c r="A23" s="21"/>
      <c r="B23" s="40" t="s">
        <v>74</v>
      </c>
      <c r="C23" s="2"/>
      <c r="D23" s="2"/>
      <c r="E23" s="2"/>
      <c r="F23" s="2"/>
      <c r="G23" s="2"/>
    </row>
    <row r="24" spans="1:7" x14ac:dyDescent="0.25">
      <c r="A24" s="22" t="s">
        <v>71</v>
      </c>
      <c r="B24" s="41" t="s">
        <v>75</v>
      </c>
      <c r="C24" s="18">
        <f>SUM(D24+E24+F24+G24)</f>
        <v>190414.8</v>
      </c>
      <c r="D24" s="18">
        <f>SUM(C10*8.1*3)</f>
        <v>47603.7</v>
      </c>
      <c r="E24" s="18">
        <f>SUM(C10*8.1*3)</f>
        <v>47603.7</v>
      </c>
      <c r="F24" s="18">
        <f>SUM(C10*8.1*3)</f>
        <v>47603.7</v>
      </c>
      <c r="G24" s="23">
        <f>SUM(C10*8.1*3)</f>
        <v>47603.7</v>
      </c>
    </row>
    <row r="25" spans="1:7" ht="15" customHeight="1" x14ac:dyDescent="0.25">
      <c r="A25" s="55" t="s">
        <v>72</v>
      </c>
      <c r="B25" s="57" t="s">
        <v>76</v>
      </c>
      <c r="C25" s="61">
        <f>SUM(D25:G26)</f>
        <v>167141.88</v>
      </c>
      <c r="D25" s="61">
        <f>SUM(C10*7.11*3)</f>
        <v>41785.47</v>
      </c>
      <c r="E25" s="61">
        <f>SUM(C10*7.11*3)</f>
        <v>41785.47</v>
      </c>
      <c r="F25" s="61">
        <f>SUM(C10*7.11*3)</f>
        <v>41785.47</v>
      </c>
      <c r="G25" s="59">
        <f>SUM(C10*7.11*3)</f>
        <v>41785.47</v>
      </c>
    </row>
    <row r="26" spans="1:7" ht="15" customHeight="1" x14ac:dyDescent="0.25">
      <c r="A26" s="56"/>
      <c r="B26" s="58"/>
      <c r="C26" s="62"/>
      <c r="D26" s="62"/>
      <c r="E26" s="62"/>
      <c r="F26" s="62"/>
      <c r="G26" s="60"/>
    </row>
    <row r="27" spans="1:7" ht="15" customHeight="1" x14ac:dyDescent="0.25">
      <c r="A27" s="59" t="s">
        <v>73</v>
      </c>
      <c r="B27" s="57" t="s">
        <v>63</v>
      </c>
      <c r="C27" s="59">
        <f>SUM(D27:G28)</f>
        <v>37612.800000000003</v>
      </c>
      <c r="D27" s="59">
        <f>SUM(C10*1.6*3)</f>
        <v>9403.2000000000007</v>
      </c>
      <c r="E27" s="59">
        <f>SUM(C10*1.6*3)</f>
        <v>9403.2000000000007</v>
      </c>
      <c r="F27" s="59">
        <f>SUM(C10*1.6*3)</f>
        <v>9403.2000000000007</v>
      </c>
      <c r="G27" s="59">
        <f>SUM(C10*1.6*3)</f>
        <v>9403.2000000000007</v>
      </c>
    </row>
    <row r="28" spans="1:7" ht="15" customHeight="1" x14ac:dyDescent="0.25">
      <c r="A28" s="60"/>
      <c r="B28" s="58"/>
      <c r="C28" s="60"/>
      <c r="D28" s="60"/>
      <c r="E28" s="60"/>
      <c r="F28" s="60"/>
      <c r="G28" s="60"/>
    </row>
    <row r="29" spans="1:7" ht="28.5" customHeight="1" x14ac:dyDescent="0.25">
      <c r="A29" s="36">
        <v>1.4</v>
      </c>
      <c r="B29" s="45" t="s">
        <v>69</v>
      </c>
      <c r="C29" s="44">
        <f>SUM(D29:G29)</f>
        <v>52422.84</v>
      </c>
      <c r="D29" s="44">
        <f>SUM(C10*2.23*3)</f>
        <v>13105.71</v>
      </c>
      <c r="E29" s="44">
        <f>SUM(C10*2.23*3)</f>
        <v>13105.71</v>
      </c>
      <c r="F29" s="44">
        <f>SUM(C10*2.23*3)</f>
        <v>13105.71</v>
      </c>
      <c r="G29" s="44">
        <f>SUM(C10*2.23*3)</f>
        <v>13105.71</v>
      </c>
    </row>
    <row r="30" spans="1:7" ht="38.25" x14ac:dyDescent="0.25">
      <c r="A30" s="36">
        <v>1.5</v>
      </c>
      <c r="B30" s="45" t="s">
        <v>70</v>
      </c>
      <c r="C30" s="44">
        <f>SUM(D30:G30)</f>
        <v>52187.760000000009</v>
      </c>
      <c r="D30" s="44">
        <f>SUM(C10*2.22*3)</f>
        <v>13046.940000000002</v>
      </c>
      <c r="E30" s="44">
        <f>SUM(C10*2.22*3)</f>
        <v>13046.940000000002</v>
      </c>
      <c r="F30" s="44">
        <f>SUM(C10*2.22*3)</f>
        <v>13046.940000000002</v>
      </c>
      <c r="G30" s="44">
        <f>SUM(C10*2.22*3)</f>
        <v>13046.940000000002</v>
      </c>
    </row>
    <row r="31" spans="1:7" ht="60" x14ac:dyDescent="0.25">
      <c r="A31" s="24">
        <v>1.6</v>
      </c>
      <c r="B31" s="25" t="s">
        <v>64</v>
      </c>
      <c r="C31" s="29">
        <f>SUM(D31+E31+F31+G31)</f>
        <v>225206.64</v>
      </c>
      <c r="D31" s="29">
        <f>SUM(D33:D36)</f>
        <v>56301.66</v>
      </c>
      <c r="E31" s="29">
        <f>SUM(E33:E36)</f>
        <v>56301.66</v>
      </c>
      <c r="F31" s="29">
        <f>SUM(F33:F36)</f>
        <v>56301.66</v>
      </c>
      <c r="G31" s="29">
        <f>SUM(G33:G36)</f>
        <v>56301.66</v>
      </c>
    </row>
    <row r="32" spans="1:7" x14ac:dyDescent="0.25">
      <c r="A32" s="20"/>
      <c r="B32" s="1" t="s">
        <v>19</v>
      </c>
      <c r="C32" s="1"/>
      <c r="D32" s="1"/>
      <c r="E32" s="1"/>
      <c r="F32" s="1"/>
      <c r="G32" s="1"/>
    </row>
    <row r="33" spans="1:8" x14ac:dyDescent="0.25">
      <c r="A33" s="20"/>
      <c r="B33" s="26" t="s">
        <v>65</v>
      </c>
      <c r="C33" s="29">
        <f>SUM(D33+E33+F33+G33)</f>
        <v>55949.04</v>
      </c>
      <c r="D33" s="27">
        <f>SUM(C10*2.38*3)</f>
        <v>13987.26</v>
      </c>
      <c r="E33" s="27">
        <f>SUM(C10*2.38*3)</f>
        <v>13987.26</v>
      </c>
      <c r="F33" s="27">
        <f>SUM(C10*2.38*3)</f>
        <v>13987.26</v>
      </c>
      <c r="G33" s="27">
        <f>SUM(C10*2.38*3)</f>
        <v>13987.26</v>
      </c>
    </row>
    <row r="34" spans="1:8" ht="45" x14ac:dyDescent="0.25">
      <c r="A34" s="20"/>
      <c r="B34" s="38" t="s">
        <v>67</v>
      </c>
      <c r="C34" s="29">
        <f>SUM(D34+E34+F34+G34)</f>
        <v>76401</v>
      </c>
      <c r="D34" s="27">
        <f>SUM(C10*3.25*3)</f>
        <v>19100.25</v>
      </c>
      <c r="E34" s="27">
        <f>SUM(C10*3.25*3)</f>
        <v>19100.25</v>
      </c>
      <c r="F34" s="27">
        <f>SUM(C10*3.25*3)</f>
        <v>19100.25</v>
      </c>
      <c r="G34" s="27">
        <f>SUM(C10*3.25*3)</f>
        <v>19100.25</v>
      </c>
    </row>
    <row r="35" spans="1:8" x14ac:dyDescent="0.25">
      <c r="A35" s="20"/>
      <c r="B35" s="26" t="s">
        <v>66</v>
      </c>
      <c r="C35" s="29">
        <f>SUM(D35+E35+F35+G35)</f>
        <v>23978.16</v>
      </c>
      <c r="D35" s="27">
        <f>SUM(C10*1.02*3)</f>
        <v>5994.54</v>
      </c>
      <c r="E35" s="27">
        <f>SUM(C10*1.02*3)</f>
        <v>5994.54</v>
      </c>
      <c r="F35" s="27">
        <f>SUM(C10*1.02*3)</f>
        <v>5994.54</v>
      </c>
      <c r="G35" s="27">
        <f>SUM(C10*1.02*3)</f>
        <v>5994.54</v>
      </c>
    </row>
    <row r="36" spans="1:8" x14ac:dyDescent="0.25">
      <c r="A36" s="20"/>
      <c r="B36" s="1" t="s">
        <v>81</v>
      </c>
      <c r="C36" s="29">
        <f>SUM(D36+E36+F36+G36)</f>
        <v>68878.44</v>
      </c>
      <c r="D36" s="17">
        <f>SUM(C10*2.93*3)</f>
        <v>17219.61</v>
      </c>
      <c r="E36" s="17">
        <f>SUM(C10*2.93*3)</f>
        <v>17219.61</v>
      </c>
      <c r="F36" s="17">
        <f>SUM(C10*2.93*3)</f>
        <v>17219.61</v>
      </c>
      <c r="G36" s="17">
        <f>SUM(C10*2.93*3)</f>
        <v>17219.61</v>
      </c>
    </row>
    <row r="37" spans="1:8" ht="32.25" customHeight="1" x14ac:dyDescent="0.25">
      <c r="A37" s="28"/>
      <c r="B37" s="48" t="s">
        <v>83</v>
      </c>
      <c r="C37" s="48"/>
      <c r="D37" s="48"/>
      <c r="E37" s="48"/>
      <c r="F37" s="48"/>
      <c r="G37" s="48"/>
      <c r="H37" s="28"/>
    </row>
    <row r="38" spans="1:8" x14ac:dyDescent="0.25">
      <c r="A38" s="28"/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28"/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</sheetData>
  <mergeCells count="25">
    <mergeCell ref="B37:G37"/>
    <mergeCell ref="G25:G26"/>
    <mergeCell ref="A27:A28"/>
    <mergeCell ref="B27:B28"/>
    <mergeCell ref="C27:C28"/>
    <mergeCell ref="D27:D28"/>
    <mergeCell ref="E27:E28"/>
    <mergeCell ref="F27:F28"/>
    <mergeCell ref="G27:G28"/>
    <mergeCell ref="E8:F8"/>
    <mergeCell ref="E9:F9"/>
    <mergeCell ref="D12:G12"/>
    <mergeCell ref="A18:G18"/>
    <mergeCell ref="A25:A26"/>
    <mergeCell ref="B25:B26"/>
    <mergeCell ref="C25:C26"/>
    <mergeCell ref="D25:D26"/>
    <mergeCell ref="E25:E26"/>
    <mergeCell ref="F25:F26"/>
    <mergeCell ref="E1:G1"/>
    <mergeCell ref="E2:G2"/>
    <mergeCell ref="C4:D4"/>
    <mergeCell ref="B5:G5"/>
    <mergeCell ref="B6:G6"/>
    <mergeCell ref="C7:D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45</vt:i4>
      </vt:variant>
    </vt:vector>
  </HeadingPairs>
  <TitlesOfParts>
    <vt:vector size="45" baseType="lpstr">
      <vt:lpstr>пер.Клубн.9</vt:lpstr>
      <vt:lpstr>пер.Клубн.7а</vt:lpstr>
      <vt:lpstr>Герц.4б</vt:lpstr>
      <vt:lpstr>Герц.4а</vt:lpstr>
      <vt:lpstr>Герц.2з</vt:lpstr>
      <vt:lpstr>Герц.2е</vt:lpstr>
      <vt:lpstr>Герц.2д</vt:lpstr>
      <vt:lpstr>Герц.2г</vt:lpstr>
      <vt:lpstr>Комсом. 19</vt:lpstr>
      <vt:lpstr>Герц.2в</vt:lpstr>
      <vt:lpstr>Герц.2а </vt:lpstr>
      <vt:lpstr>Герц.1а</vt:lpstr>
      <vt:lpstr>М.Ал-ка 45 а</vt:lpstr>
      <vt:lpstr>М.Ал-ка 45</vt:lpstr>
      <vt:lpstr>пер.Клубн.7</vt:lpstr>
      <vt:lpstr>пер.Клубн.6а</vt:lpstr>
      <vt:lpstr>Первом.6</vt:lpstr>
      <vt:lpstr>Первом.4</vt:lpstr>
      <vt:lpstr>Первом.2</vt:lpstr>
      <vt:lpstr>Сов.42</vt:lpstr>
      <vt:lpstr>Сов.34</vt:lpstr>
      <vt:lpstr>Сов.40</vt:lpstr>
      <vt:lpstr>Сов.32</vt:lpstr>
      <vt:lpstr>Сов.18</vt:lpstr>
      <vt:lpstr>Сов.38</vt:lpstr>
      <vt:lpstr>Дзерж.9</vt:lpstr>
      <vt:lpstr>Смирн.13</vt:lpstr>
      <vt:lpstr>Смирн.11</vt:lpstr>
      <vt:lpstr>Смирн.7</vt:lpstr>
      <vt:lpstr>Смирн.9</vt:lpstr>
      <vt:lpstr>Лен.13</vt:lpstr>
      <vt:lpstr>Лен.11</vt:lpstr>
      <vt:lpstr>Дальн.23</vt:lpstr>
      <vt:lpstr>Кр.38</vt:lpstr>
      <vt:lpstr>Кр.32</vt:lpstr>
      <vt:lpstr>Кр.36</vt:lpstr>
      <vt:lpstr>Кр.30</vt:lpstr>
      <vt:lpstr>Кр.28</vt:lpstr>
      <vt:lpstr>Кондр.17</vt:lpstr>
      <vt:lpstr>Кондр.19</vt:lpstr>
      <vt:lpstr>Кондр.5</vt:lpstr>
      <vt:lpstr>Кондр.2</vt:lpstr>
      <vt:lpstr>Раб.4</vt:lpstr>
      <vt:lpstr>Кр.34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2013-11-15T02:36:21Z</dcterms:modified>
</cp:coreProperties>
</file>